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F:\Google Drive\KeHoachTongThe\2022-2023\QD_998_30.06.2022\"/>
    </mc:Choice>
  </mc:AlternateContent>
  <xr:revisionPtr revIDLastSave="0" documentId="8_{AE729BBC-B727-44DF-8C62-96480BEAE4FB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Tuan" sheetId="1" state="hidden" r:id="rId1"/>
    <sheet name="KHDT_2022-2023" sheetId="2" r:id="rId2"/>
    <sheet name="SySo" sheetId="3" state="hidden" r:id="rId3"/>
  </sheets>
  <externalReferences>
    <externalReference r:id="rId4"/>
  </externalReferences>
  <definedNames>
    <definedName name="_xlnm._FilterDatabase" localSheetId="2" hidden="1">SySo!$A$1:$H$235</definedName>
    <definedName name="_xlnm.Print_Area" localSheetId="1">'KHDT_2022-2023'!$A$1:$BM$66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60" i="2" l="1"/>
  <c r="N59" i="2"/>
  <c r="N58" i="2"/>
  <c r="O58" i="2" s="1"/>
  <c r="P58" i="2" s="1"/>
  <c r="Q58" i="2" s="1"/>
  <c r="R58" i="2" s="1"/>
  <c r="S58" i="2" s="1"/>
  <c r="T58" i="2" s="1"/>
  <c r="U58" i="2" s="1"/>
  <c r="V58" i="2" s="1"/>
  <c r="W58" i="2" s="1"/>
  <c r="X58" i="2" s="1"/>
  <c r="Y58" i="2" s="1"/>
  <c r="Z58" i="2" s="1"/>
  <c r="AA58" i="2" s="1"/>
  <c r="AB58" i="2" s="1"/>
  <c r="AC58" i="2" s="1"/>
  <c r="AD58" i="2" s="1"/>
  <c r="AE58" i="2" s="1"/>
  <c r="AF58" i="2" s="1"/>
  <c r="AG58" i="2" s="1"/>
  <c r="AH58" i="2" s="1"/>
  <c r="AI58" i="2" s="1"/>
  <c r="AJ58" i="2" s="1"/>
  <c r="AK58" i="2" s="1"/>
  <c r="AL58" i="2" s="1"/>
  <c r="AM58" i="2" s="1"/>
  <c r="AN58" i="2" s="1"/>
  <c r="AO58" i="2" s="1"/>
  <c r="AP58" i="2" s="1"/>
  <c r="AQ58" i="2" s="1"/>
  <c r="AR58" i="2" s="1"/>
  <c r="AS58" i="2" s="1"/>
  <c r="AT58" i="2" s="1"/>
  <c r="AU58" i="2" s="1"/>
  <c r="AV58" i="2" s="1"/>
  <c r="AW58" i="2" s="1"/>
  <c r="AX58" i="2" s="1"/>
  <c r="AY58" i="2" s="1"/>
  <c r="AZ58" i="2" s="1"/>
  <c r="BA58" i="2" s="1"/>
  <c r="BB58" i="2" s="1"/>
  <c r="BC58" i="2" s="1"/>
  <c r="BD58" i="2" s="1"/>
  <c r="BE58" i="2" s="1"/>
  <c r="BF58" i="2" s="1"/>
  <c r="BG58" i="2" s="1"/>
  <c r="BH58" i="2" s="1"/>
  <c r="BI58" i="2" s="1"/>
  <c r="BJ58" i="2" s="1"/>
  <c r="BK58" i="2" s="1"/>
  <c r="BL58" i="2" s="1"/>
  <c r="N4" i="2"/>
  <c r="O4" i="2" s="1"/>
  <c r="P4" i="2" s="1"/>
  <c r="Q4" i="2" s="1"/>
  <c r="R4" i="2" s="1"/>
  <c r="S4" i="2" s="1"/>
  <c r="T4" i="2" s="1"/>
  <c r="U4" i="2" s="1"/>
  <c r="V4" i="2" s="1"/>
  <c r="W4" i="2" s="1"/>
  <c r="X4" i="2" s="1"/>
  <c r="Y4" i="2" s="1"/>
  <c r="Z4" i="2" s="1"/>
  <c r="AA4" i="2" s="1"/>
  <c r="AB4" i="2" s="1"/>
  <c r="AC4" i="2" s="1"/>
  <c r="AD4" i="2" s="1"/>
  <c r="AE4" i="2" s="1"/>
  <c r="AF4" i="2" s="1"/>
  <c r="AG4" i="2" s="1"/>
  <c r="AH4" i="2" s="1"/>
  <c r="AI4" i="2" s="1"/>
  <c r="AJ4" i="2" s="1"/>
  <c r="AK4" i="2" s="1"/>
  <c r="AL4" i="2" s="1"/>
  <c r="AM4" i="2" s="1"/>
  <c r="AN4" i="2" s="1"/>
  <c r="AO4" i="2" s="1"/>
  <c r="AP4" i="2" s="1"/>
  <c r="AQ4" i="2" s="1"/>
  <c r="AR4" i="2" s="1"/>
  <c r="AS4" i="2" s="1"/>
  <c r="AT4" i="2" s="1"/>
  <c r="AU4" i="2" s="1"/>
  <c r="AV4" i="2" s="1"/>
  <c r="AW4" i="2" s="1"/>
  <c r="AX4" i="2" s="1"/>
  <c r="AY4" i="2" s="1"/>
  <c r="AZ4" i="2" s="1"/>
  <c r="BA4" i="2" s="1"/>
  <c r="BB4" i="2" s="1"/>
  <c r="BC4" i="2" s="1"/>
  <c r="BD4" i="2" s="1"/>
  <c r="BE4" i="2" s="1"/>
  <c r="BF4" i="2" s="1"/>
  <c r="BG4" i="2" s="1"/>
  <c r="BH4" i="2" s="1"/>
  <c r="BI4" i="2" s="1"/>
  <c r="BJ4" i="2" s="1"/>
  <c r="BK4" i="2" s="1"/>
  <c r="BL4" i="2" s="1"/>
  <c r="N60" i="2" l="1"/>
  <c r="O59" i="2"/>
  <c r="D17" i="2"/>
  <c r="O60" i="2" l="1"/>
  <c r="P59" i="2"/>
  <c r="F235" i="3"/>
  <c r="F234" i="3"/>
  <c r="F233" i="3"/>
  <c r="F232" i="3"/>
  <c r="F231" i="3"/>
  <c r="F230" i="3"/>
  <c r="F229" i="3"/>
  <c r="F228" i="3"/>
  <c r="F227" i="3"/>
  <c r="F226" i="3"/>
  <c r="F225" i="3"/>
  <c r="F224" i="3"/>
  <c r="F223" i="3"/>
  <c r="F222" i="3"/>
  <c r="F221" i="3"/>
  <c r="F220" i="3"/>
  <c r="F219" i="3"/>
  <c r="F218" i="3"/>
  <c r="F217" i="3"/>
  <c r="F216" i="3"/>
  <c r="F215" i="3"/>
  <c r="F214" i="3"/>
  <c r="F213" i="3"/>
  <c r="F212" i="3"/>
  <c r="F211" i="3"/>
  <c r="F210" i="3"/>
  <c r="F209" i="3"/>
  <c r="F208" i="3"/>
  <c r="F207" i="3"/>
  <c r="F206" i="3"/>
  <c r="F205" i="3"/>
  <c r="F204" i="3"/>
  <c r="F203" i="3"/>
  <c r="F202" i="3"/>
  <c r="F201" i="3"/>
  <c r="F200" i="3"/>
  <c r="F199" i="3"/>
  <c r="F198" i="3"/>
  <c r="F197" i="3"/>
  <c r="F196" i="3"/>
  <c r="F195" i="3"/>
  <c r="F194" i="3"/>
  <c r="F193" i="3"/>
  <c r="F192" i="3"/>
  <c r="F191" i="3"/>
  <c r="F190" i="3"/>
  <c r="F189" i="3"/>
  <c r="F188" i="3"/>
  <c r="F187" i="3"/>
  <c r="F186" i="3"/>
  <c r="F185" i="3"/>
  <c r="F184" i="3"/>
  <c r="F183" i="3"/>
  <c r="F182" i="3"/>
  <c r="F181" i="3"/>
  <c r="F180" i="3"/>
  <c r="F179" i="3"/>
  <c r="F178" i="3"/>
  <c r="F177" i="3"/>
  <c r="F176" i="3"/>
  <c r="F175" i="3"/>
  <c r="F174" i="3"/>
  <c r="F173" i="3"/>
  <c r="F172" i="3"/>
  <c r="F171" i="3"/>
  <c r="F170" i="3"/>
  <c r="F169" i="3"/>
  <c r="F168" i="3"/>
  <c r="F167" i="3"/>
  <c r="F166" i="3"/>
  <c r="F165" i="3"/>
  <c r="F164" i="3"/>
  <c r="F163" i="3"/>
  <c r="F162" i="3"/>
  <c r="F161" i="3"/>
  <c r="F160" i="3"/>
  <c r="F159" i="3"/>
  <c r="F158" i="3"/>
  <c r="F157" i="3"/>
  <c r="F156" i="3"/>
  <c r="F155" i="3"/>
  <c r="F154" i="3"/>
  <c r="F153" i="3"/>
  <c r="F152" i="3"/>
  <c r="F151" i="3"/>
  <c r="F150" i="3"/>
  <c r="F149" i="3"/>
  <c r="F148" i="3"/>
  <c r="F147" i="3"/>
  <c r="F146" i="3"/>
  <c r="F145" i="3"/>
  <c r="F144" i="3"/>
  <c r="F143" i="3"/>
  <c r="F142" i="3"/>
  <c r="F141" i="3"/>
  <c r="F140" i="3"/>
  <c r="F139" i="3"/>
  <c r="F138" i="3"/>
  <c r="F137" i="3"/>
  <c r="F136" i="3"/>
  <c r="F135" i="3"/>
  <c r="F134" i="3"/>
  <c r="F133" i="3"/>
  <c r="F132" i="3"/>
  <c r="F131" i="3"/>
  <c r="F130" i="3"/>
  <c r="F129" i="3"/>
  <c r="F128" i="3"/>
  <c r="F127" i="3"/>
  <c r="F126" i="3"/>
  <c r="F125" i="3"/>
  <c r="F124" i="3"/>
  <c r="F123" i="3"/>
  <c r="F122" i="3"/>
  <c r="F121" i="3"/>
  <c r="F120" i="3"/>
  <c r="F119" i="3"/>
  <c r="F118" i="3"/>
  <c r="F117" i="3"/>
  <c r="F116" i="3"/>
  <c r="F115" i="3"/>
  <c r="F114" i="3"/>
  <c r="F113" i="3"/>
  <c r="F112" i="3"/>
  <c r="F111" i="3"/>
  <c r="F110" i="3"/>
  <c r="F109" i="3"/>
  <c r="F108" i="3"/>
  <c r="F107" i="3"/>
  <c r="F106" i="3"/>
  <c r="F105" i="3"/>
  <c r="F104" i="3"/>
  <c r="F103" i="3"/>
  <c r="F102" i="3"/>
  <c r="F101" i="3"/>
  <c r="F100" i="3"/>
  <c r="F99" i="3"/>
  <c r="F98" i="3"/>
  <c r="F97" i="3"/>
  <c r="F96" i="3"/>
  <c r="F95" i="3"/>
  <c r="F94" i="3"/>
  <c r="F93" i="3"/>
  <c r="F92" i="3"/>
  <c r="F91" i="3"/>
  <c r="F90" i="3"/>
  <c r="F89" i="3"/>
  <c r="F88" i="3"/>
  <c r="F87" i="3"/>
  <c r="F86" i="3"/>
  <c r="F85" i="3"/>
  <c r="F84" i="3"/>
  <c r="F83" i="3"/>
  <c r="F82" i="3"/>
  <c r="F81" i="3"/>
  <c r="F80" i="3"/>
  <c r="F79" i="3"/>
  <c r="F78" i="3"/>
  <c r="F77" i="3"/>
  <c r="F76" i="3"/>
  <c r="F75" i="3"/>
  <c r="F74" i="3"/>
  <c r="F73" i="3"/>
  <c r="F72" i="3"/>
  <c r="F71" i="3"/>
  <c r="F70" i="3"/>
  <c r="F69" i="3"/>
  <c r="F68" i="3"/>
  <c r="F67" i="3"/>
  <c r="F66" i="3"/>
  <c r="F65" i="3"/>
  <c r="F64" i="3"/>
  <c r="F63" i="3"/>
  <c r="F62" i="3"/>
  <c r="F61" i="3"/>
  <c r="F60" i="3"/>
  <c r="F59" i="3"/>
  <c r="F58" i="3"/>
  <c r="F57" i="3"/>
  <c r="F56" i="3"/>
  <c r="F55" i="3"/>
  <c r="F54" i="3"/>
  <c r="F53" i="3"/>
  <c r="F52" i="3"/>
  <c r="F51" i="3"/>
  <c r="F50" i="3"/>
  <c r="F49" i="3"/>
  <c r="F48" i="3"/>
  <c r="F47" i="3"/>
  <c r="F46" i="3"/>
  <c r="F45" i="3"/>
  <c r="F44" i="3"/>
  <c r="F43" i="3"/>
  <c r="F42" i="3"/>
  <c r="F41" i="3"/>
  <c r="F40" i="3"/>
  <c r="F39" i="3"/>
  <c r="F38" i="3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5" i="3"/>
  <c r="F4" i="3"/>
  <c r="F3" i="3"/>
  <c r="F2" i="3"/>
  <c r="Q59" i="2" l="1"/>
  <c r="P60" i="2"/>
  <c r="D58" i="2"/>
  <c r="L59" i="2"/>
  <c r="K59" i="2" s="1"/>
  <c r="K60" i="2" l="1"/>
  <c r="J59" i="2"/>
  <c r="Q60" i="2"/>
  <c r="R59" i="2"/>
  <c r="L60" i="2"/>
  <c r="F10" i="1"/>
  <c r="C11" i="1"/>
  <c r="C12" i="1" s="1"/>
  <c r="F12" i="1" s="1"/>
  <c r="C9" i="1"/>
  <c r="F9" i="1" s="1"/>
  <c r="D10" i="1"/>
  <c r="G10" i="1" s="1"/>
  <c r="E10" i="1"/>
  <c r="E9" i="1" s="1"/>
  <c r="B10" i="2"/>
  <c r="B11" i="2" s="1"/>
  <c r="M6" i="2"/>
  <c r="N5" i="2"/>
  <c r="O5" i="2" s="1"/>
  <c r="O6" i="2" s="1"/>
  <c r="L5" i="2"/>
  <c r="L6" i="2" l="1"/>
  <c r="K5" i="2"/>
  <c r="F11" i="1"/>
  <c r="J60" i="2"/>
  <c r="I59" i="2"/>
  <c r="R60" i="2"/>
  <c r="S59" i="2"/>
  <c r="B14" i="2"/>
  <c r="B15" i="2" s="1"/>
  <c r="B16" i="2" s="1"/>
  <c r="B17" i="2" s="1"/>
  <c r="B18" i="2" s="1"/>
  <c r="B12" i="2"/>
  <c r="B13" i="2" s="1"/>
  <c r="D9" i="1"/>
  <c r="G9" i="1" s="1"/>
  <c r="E11" i="1"/>
  <c r="H11" i="1" s="1"/>
  <c r="D8" i="1"/>
  <c r="G8" i="1" s="1"/>
  <c r="C13" i="1"/>
  <c r="C14" i="1" s="1"/>
  <c r="D11" i="1"/>
  <c r="N6" i="2"/>
  <c r="F13" i="1"/>
  <c r="E12" i="1"/>
  <c r="H9" i="1"/>
  <c r="E8" i="1"/>
  <c r="H10" i="1"/>
  <c r="C8" i="1"/>
  <c r="P5" i="2"/>
  <c r="K6" i="2" l="1"/>
  <c r="J5" i="2"/>
  <c r="D7" i="1"/>
  <c r="I60" i="2"/>
  <c r="H59" i="2"/>
  <c r="S60" i="2"/>
  <c r="T59" i="2"/>
  <c r="B19" i="2"/>
  <c r="B20" i="2" s="1"/>
  <c r="D12" i="1"/>
  <c r="G11" i="1"/>
  <c r="F8" i="1"/>
  <c r="C7" i="1"/>
  <c r="E7" i="1"/>
  <c r="H8" i="1"/>
  <c r="C15" i="1"/>
  <c r="F14" i="1"/>
  <c r="E13" i="1"/>
  <c r="H12" i="1"/>
  <c r="D6" i="1"/>
  <c r="G7" i="1"/>
  <c r="P6" i="2"/>
  <c r="Q5" i="2"/>
  <c r="J6" i="2" l="1"/>
  <c r="I5" i="2"/>
  <c r="H60" i="2"/>
  <c r="G59" i="2"/>
  <c r="T60" i="2"/>
  <c r="U59" i="2"/>
  <c r="B21" i="2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D13" i="1"/>
  <c r="G12" i="1"/>
  <c r="E14" i="1"/>
  <c r="H13" i="1"/>
  <c r="E6" i="1"/>
  <c r="H7" i="1"/>
  <c r="C6" i="1"/>
  <c r="F7" i="1"/>
  <c r="D5" i="1"/>
  <c r="G6" i="1"/>
  <c r="C16" i="1"/>
  <c r="F15" i="1"/>
  <c r="Q6" i="2"/>
  <c r="R5" i="2"/>
  <c r="I6" i="2" l="1"/>
  <c r="H5" i="2"/>
  <c r="G60" i="2"/>
  <c r="F59" i="2"/>
  <c r="F60" i="2" s="1"/>
  <c r="U60" i="2"/>
  <c r="V59" i="2"/>
  <c r="B37" i="2"/>
  <c r="B38" i="2" s="1"/>
  <c r="B39" i="2" s="1"/>
  <c r="B40" i="2" s="1"/>
  <c r="D14" i="1"/>
  <c r="G13" i="1"/>
  <c r="C17" i="1"/>
  <c r="F16" i="1"/>
  <c r="C5" i="1"/>
  <c r="F6" i="1"/>
  <c r="E15" i="1"/>
  <c r="H14" i="1"/>
  <c r="D4" i="1"/>
  <c r="G5" i="1"/>
  <c r="E5" i="1"/>
  <c r="H6" i="1"/>
  <c r="R6" i="2"/>
  <c r="S5" i="2"/>
  <c r="E59" i="2" l="1"/>
  <c r="E60" i="2" s="1"/>
  <c r="G5" i="2"/>
  <c r="H6" i="2"/>
  <c r="V60" i="2"/>
  <c r="W59" i="2"/>
  <c r="B41" i="2"/>
  <c r="G14" i="1"/>
  <c r="D15" i="1"/>
  <c r="D3" i="1"/>
  <c r="G4" i="1"/>
  <c r="C4" i="1"/>
  <c r="F5" i="1"/>
  <c r="E4" i="1"/>
  <c r="H5" i="1"/>
  <c r="E16" i="1"/>
  <c r="H15" i="1"/>
  <c r="C18" i="1"/>
  <c r="F17" i="1"/>
  <c r="S6" i="2"/>
  <c r="T5" i="2"/>
  <c r="B42" i="2" l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F5" i="2"/>
  <c r="G6" i="2"/>
  <c r="W60" i="2"/>
  <c r="X59" i="2"/>
  <c r="G15" i="1"/>
  <c r="D16" i="1"/>
  <c r="C19" i="1"/>
  <c r="F18" i="1"/>
  <c r="E3" i="1"/>
  <c r="H4" i="1"/>
  <c r="C3" i="1"/>
  <c r="F4" i="1"/>
  <c r="E17" i="1"/>
  <c r="H16" i="1"/>
  <c r="D2" i="1"/>
  <c r="G2" i="1" s="1"/>
  <c r="G3" i="1"/>
  <c r="T6" i="2"/>
  <c r="U5" i="2"/>
  <c r="E5" i="2" l="1"/>
  <c r="E6" i="2" s="1"/>
  <c r="F6" i="2"/>
  <c r="X60" i="2"/>
  <c r="Y59" i="2"/>
  <c r="D17" i="1"/>
  <c r="G16" i="1"/>
  <c r="E18" i="1"/>
  <c r="H17" i="1"/>
  <c r="E2" i="1"/>
  <c r="H2" i="1" s="1"/>
  <c r="H3" i="1"/>
  <c r="C2" i="1"/>
  <c r="F2" i="1" s="1"/>
  <c r="F3" i="1"/>
  <c r="C20" i="1"/>
  <c r="F19" i="1"/>
  <c r="U6" i="2"/>
  <c r="V5" i="2"/>
  <c r="Y60" i="2" l="1"/>
  <c r="Z59" i="2"/>
  <c r="D18" i="1"/>
  <c r="G17" i="1"/>
  <c r="C21" i="1"/>
  <c r="F20" i="1"/>
  <c r="E19" i="1"/>
  <c r="H18" i="1"/>
  <c r="W5" i="2"/>
  <c r="V6" i="2"/>
  <c r="Z60" i="2" l="1"/>
  <c r="AA59" i="2"/>
  <c r="G18" i="1"/>
  <c r="D19" i="1"/>
  <c r="E20" i="1"/>
  <c r="H19" i="1"/>
  <c r="C22" i="1"/>
  <c r="F21" i="1"/>
  <c r="W6" i="2"/>
  <c r="X5" i="2"/>
  <c r="AA60" i="2" l="1"/>
  <c r="AB59" i="2"/>
  <c r="D20" i="1"/>
  <c r="G19" i="1"/>
  <c r="E21" i="1"/>
  <c r="H20" i="1"/>
  <c r="C23" i="1"/>
  <c r="F22" i="1"/>
  <c r="X6" i="2"/>
  <c r="Y5" i="2"/>
  <c r="AC59" i="2" l="1"/>
  <c r="AB60" i="2"/>
  <c r="D21" i="1"/>
  <c r="G20" i="1"/>
  <c r="C24" i="1"/>
  <c r="F23" i="1"/>
  <c r="E22" i="1"/>
  <c r="H21" i="1"/>
  <c r="Z5" i="2"/>
  <c r="Y6" i="2"/>
  <c r="AC60" i="2" l="1"/>
  <c r="AD59" i="2"/>
  <c r="G21" i="1"/>
  <c r="D22" i="1"/>
  <c r="E23" i="1"/>
  <c r="H22" i="1"/>
  <c r="C25" i="1"/>
  <c r="F24" i="1"/>
  <c r="Z6" i="2"/>
  <c r="AA5" i="2"/>
  <c r="AD60" i="2" l="1"/>
  <c r="AE59" i="2"/>
  <c r="D23" i="1"/>
  <c r="G22" i="1"/>
  <c r="E24" i="1"/>
  <c r="H23" i="1"/>
  <c r="C26" i="1"/>
  <c r="F25" i="1"/>
  <c r="AA6" i="2"/>
  <c r="AB5" i="2"/>
  <c r="AE60" i="2" l="1"/>
  <c r="AF59" i="2"/>
  <c r="D24" i="1"/>
  <c r="G23" i="1"/>
  <c r="C27" i="1"/>
  <c r="F26" i="1"/>
  <c r="E25" i="1"/>
  <c r="H24" i="1"/>
  <c r="AB6" i="2"/>
  <c r="AC5" i="2"/>
  <c r="AG59" i="2" l="1"/>
  <c r="AF60" i="2"/>
  <c r="D25" i="1"/>
  <c r="G24" i="1"/>
  <c r="E26" i="1"/>
  <c r="H25" i="1"/>
  <c r="C28" i="1"/>
  <c r="F27" i="1"/>
  <c r="AC6" i="2"/>
  <c r="AD5" i="2"/>
  <c r="AG60" i="2" l="1"/>
  <c r="AH59" i="2"/>
  <c r="D26" i="1"/>
  <c r="G25" i="1"/>
  <c r="E27" i="1"/>
  <c r="H26" i="1"/>
  <c r="C29" i="1"/>
  <c r="F28" i="1"/>
  <c r="AE5" i="2"/>
  <c r="AD6" i="2"/>
  <c r="AH60" i="2" l="1"/>
  <c r="AI59" i="2"/>
  <c r="D27" i="1"/>
  <c r="G26" i="1"/>
  <c r="C30" i="1"/>
  <c r="F29" i="1"/>
  <c r="E28" i="1"/>
  <c r="H27" i="1"/>
  <c r="AE6" i="2"/>
  <c r="AF5" i="2"/>
  <c r="AI60" i="2" l="1"/>
  <c r="AJ59" i="2"/>
  <c r="D28" i="1"/>
  <c r="G27" i="1"/>
  <c r="E29" i="1"/>
  <c r="H28" i="1"/>
  <c r="C31" i="1"/>
  <c r="F30" i="1"/>
  <c r="AF6" i="2"/>
  <c r="AG5" i="2"/>
  <c r="AJ60" i="2" l="1"/>
  <c r="AK59" i="2"/>
  <c r="D29" i="1"/>
  <c r="G28" i="1"/>
  <c r="E30" i="1"/>
  <c r="H29" i="1"/>
  <c r="C32" i="1"/>
  <c r="F31" i="1"/>
  <c r="AG6" i="2"/>
  <c r="AH5" i="2"/>
  <c r="AK60" i="2" l="1"/>
  <c r="AL59" i="2"/>
  <c r="D30" i="1"/>
  <c r="G29" i="1"/>
  <c r="C33" i="1"/>
  <c r="F32" i="1"/>
  <c r="E31" i="1"/>
  <c r="H30" i="1"/>
  <c r="AH6" i="2"/>
  <c r="AI5" i="2"/>
  <c r="AL60" i="2" l="1"/>
  <c r="AM59" i="2"/>
  <c r="G30" i="1"/>
  <c r="D31" i="1"/>
  <c r="E32" i="1"/>
  <c r="H31" i="1"/>
  <c r="C34" i="1"/>
  <c r="F33" i="1"/>
  <c r="AI6" i="2"/>
  <c r="AJ5" i="2"/>
  <c r="AM60" i="2" l="1"/>
  <c r="AN59" i="2"/>
  <c r="D32" i="1"/>
  <c r="G31" i="1"/>
  <c r="E33" i="1"/>
  <c r="H32" i="1"/>
  <c r="C35" i="1"/>
  <c r="F34" i="1"/>
  <c r="AJ6" i="2"/>
  <c r="AK5" i="2"/>
  <c r="AN60" i="2" l="1"/>
  <c r="AO59" i="2"/>
  <c r="D33" i="1"/>
  <c r="G32" i="1"/>
  <c r="C36" i="1"/>
  <c r="F35" i="1"/>
  <c r="E34" i="1"/>
  <c r="H33" i="1"/>
  <c r="AK6" i="2"/>
  <c r="AL5" i="2"/>
  <c r="AO60" i="2" l="1"/>
  <c r="AP59" i="2"/>
  <c r="G33" i="1"/>
  <c r="D34" i="1"/>
  <c r="E35" i="1"/>
  <c r="H34" i="1"/>
  <c r="C37" i="1"/>
  <c r="F36" i="1"/>
  <c r="AM5" i="2"/>
  <c r="AL6" i="2"/>
  <c r="AP60" i="2" l="1"/>
  <c r="AQ59" i="2"/>
  <c r="D35" i="1"/>
  <c r="G34" i="1"/>
  <c r="E36" i="1"/>
  <c r="H35" i="1"/>
  <c r="C38" i="1"/>
  <c r="F37" i="1"/>
  <c r="AM6" i="2"/>
  <c r="AN5" i="2"/>
  <c r="AQ60" i="2" l="1"/>
  <c r="AR59" i="2"/>
  <c r="D36" i="1"/>
  <c r="G35" i="1"/>
  <c r="C39" i="1"/>
  <c r="F38" i="1"/>
  <c r="E37" i="1"/>
  <c r="H36" i="1"/>
  <c r="AN6" i="2"/>
  <c r="AO5" i="2"/>
  <c r="AS59" i="2" l="1"/>
  <c r="AR60" i="2"/>
  <c r="G36" i="1"/>
  <c r="D37" i="1"/>
  <c r="E38" i="1"/>
  <c r="H37" i="1"/>
  <c r="C40" i="1"/>
  <c r="F39" i="1"/>
  <c r="AP5" i="2"/>
  <c r="AO6" i="2"/>
  <c r="AS60" i="2" l="1"/>
  <c r="AT59" i="2"/>
  <c r="D38" i="1"/>
  <c r="G37" i="1"/>
  <c r="E39" i="1"/>
  <c r="H38" i="1"/>
  <c r="C41" i="1"/>
  <c r="F40" i="1"/>
  <c r="AP6" i="2"/>
  <c r="AQ5" i="2"/>
  <c r="AT60" i="2" l="1"/>
  <c r="AU59" i="2"/>
  <c r="D39" i="1"/>
  <c r="G38" i="1"/>
  <c r="C42" i="1"/>
  <c r="F41" i="1"/>
  <c r="E40" i="1"/>
  <c r="H39" i="1"/>
  <c r="AQ6" i="2"/>
  <c r="AR5" i="2"/>
  <c r="AU60" i="2" l="1"/>
  <c r="AV59" i="2"/>
  <c r="D40" i="1"/>
  <c r="G39" i="1"/>
  <c r="E41" i="1"/>
  <c r="H40" i="1"/>
  <c r="C43" i="1"/>
  <c r="F42" i="1"/>
  <c r="AR6" i="2"/>
  <c r="AS5" i="2"/>
  <c r="AW59" i="2" l="1"/>
  <c r="AV60" i="2"/>
  <c r="D41" i="1"/>
  <c r="G40" i="1"/>
  <c r="E42" i="1"/>
  <c r="H41" i="1"/>
  <c r="C44" i="1"/>
  <c r="F43" i="1"/>
  <c r="AS6" i="2"/>
  <c r="AT5" i="2"/>
  <c r="AW60" i="2" l="1"/>
  <c r="AX59" i="2"/>
  <c r="D42" i="1"/>
  <c r="G41" i="1"/>
  <c r="C45" i="1"/>
  <c r="F44" i="1"/>
  <c r="E43" i="1"/>
  <c r="H42" i="1"/>
  <c r="AU5" i="2"/>
  <c r="AT6" i="2"/>
  <c r="AX60" i="2" l="1"/>
  <c r="AY59" i="2"/>
  <c r="D43" i="1"/>
  <c r="G42" i="1"/>
  <c r="E44" i="1"/>
  <c r="H43" i="1"/>
  <c r="C46" i="1"/>
  <c r="F45" i="1"/>
  <c r="AU6" i="2"/>
  <c r="AV5" i="2"/>
  <c r="AY60" i="2" l="1"/>
  <c r="AZ59" i="2"/>
  <c r="D44" i="1"/>
  <c r="G43" i="1"/>
  <c r="E45" i="1"/>
  <c r="H44" i="1"/>
  <c r="C47" i="1"/>
  <c r="F46" i="1"/>
  <c r="AV6" i="2"/>
  <c r="AW5" i="2"/>
  <c r="AZ60" i="2" l="1"/>
  <c r="BA59" i="2"/>
  <c r="D45" i="1"/>
  <c r="G44" i="1"/>
  <c r="C48" i="1"/>
  <c r="F47" i="1"/>
  <c r="E46" i="1"/>
  <c r="H45" i="1"/>
  <c r="AW6" i="2"/>
  <c r="AX5" i="2"/>
  <c r="BA60" i="2" l="1"/>
  <c r="BB59" i="2"/>
  <c r="D46" i="1"/>
  <c r="G45" i="1"/>
  <c r="E47" i="1"/>
  <c r="H46" i="1"/>
  <c r="C49" i="1"/>
  <c r="F48" i="1"/>
  <c r="AX6" i="2"/>
  <c r="AY5" i="2"/>
  <c r="BB60" i="2" l="1"/>
  <c r="BC59" i="2"/>
  <c r="D47" i="1"/>
  <c r="G46" i="1"/>
  <c r="E48" i="1"/>
  <c r="H47" i="1"/>
  <c r="C50" i="1"/>
  <c r="F49" i="1"/>
  <c r="AY6" i="2"/>
  <c r="AZ5" i="2"/>
  <c r="BC60" i="2" l="1"/>
  <c r="BD59" i="2"/>
  <c r="D48" i="1"/>
  <c r="G47" i="1"/>
  <c r="C51" i="1"/>
  <c r="F50" i="1"/>
  <c r="E49" i="1"/>
  <c r="H48" i="1"/>
  <c r="AZ6" i="2"/>
  <c r="BA5" i="2"/>
  <c r="BD60" i="2" l="1"/>
  <c r="BE59" i="2"/>
  <c r="G48" i="1"/>
  <c r="D49" i="1"/>
  <c r="E50" i="1"/>
  <c r="H49" i="1"/>
  <c r="C52" i="1"/>
  <c r="F51" i="1"/>
  <c r="BA6" i="2"/>
  <c r="BB5" i="2"/>
  <c r="BE60" i="2" l="1"/>
  <c r="BF59" i="2"/>
  <c r="D50" i="1"/>
  <c r="G49" i="1"/>
  <c r="E51" i="1"/>
  <c r="H50" i="1"/>
  <c r="C53" i="1"/>
  <c r="F52" i="1"/>
  <c r="BC5" i="2"/>
  <c r="BB6" i="2"/>
  <c r="BF60" i="2" l="1"/>
  <c r="BG59" i="2"/>
  <c r="D51" i="1"/>
  <c r="G50" i="1"/>
  <c r="C54" i="1"/>
  <c r="F53" i="1"/>
  <c r="E52" i="1"/>
  <c r="H51" i="1"/>
  <c r="BC6" i="2"/>
  <c r="BD5" i="2"/>
  <c r="BG60" i="2" l="1"/>
  <c r="BH59" i="2"/>
  <c r="G51" i="1"/>
  <c r="D52" i="1"/>
  <c r="E53" i="1"/>
  <c r="H52" i="1"/>
  <c r="C55" i="1"/>
  <c r="F54" i="1"/>
  <c r="BD6" i="2"/>
  <c r="BE5" i="2"/>
  <c r="BI59" i="2" l="1"/>
  <c r="BH60" i="2"/>
  <c r="D53" i="1"/>
  <c r="G52" i="1"/>
  <c r="E54" i="1"/>
  <c r="H53" i="1"/>
  <c r="C56" i="1"/>
  <c r="F55" i="1"/>
  <c r="BF5" i="2"/>
  <c r="BE6" i="2"/>
  <c r="BI60" i="2" l="1"/>
  <c r="BJ59" i="2"/>
  <c r="D54" i="1"/>
  <c r="G53" i="1"/>
  <c r="C57" i="1"/>
  <c r="F56" i="1"/>
  <c r="E55" i="1"/>
  <c r="H54" i="1"/>
  <c r="BF6" i="2"/>
  <c r="BG5" i="2"/>
  <c r="BJ60" i="2" l="1"/>
  <c r="BK59" i="2"/>
  <c r="D55" i="1"/>
  <c r="G54" i="1"/>
  <c r="E56" i="1"/>
  <c r="H55" i="1"/>
  <c r="C58" i="1"/>
  <c r="F57" i="1"/>
  <c r="BG6" i="2"/>
  <c r="BH5" i="2"/>
  <c r="BK60" i="2" l="1"/>
  <c r="BL59" i="2"/>
  <c r="D56" i="1"/>
  <c r="G55" i="1"/>
  <c r="E57" i="1"/>
  <c r="H56" i="1"/>
  <c r="C59" i="1"/>
  <c r="F58" i="1"/>
  <c r="BH6" i="2"/>
  <c r="BI5" i="2"/>
  <c r="BM59" i="2" l="1"/>
  <c r="BM60" i="2" s="1"/>
  <c r="BL60" i="2"/>
  <c r="D57" i="1"/>
  <c r="G56" i="1"/>
  <c r="C60" i="1"/>
  <c r="F59" i="1"/>
  <c r="E58" i="1"/>
  <c r="H57" i="1"/>
  <c r="BI6" i="2"/>
  <c r="BJ5" i="2"/>
  <c r="D58" i="1" l="1"/>
  <c r="G57" i="1"/>
  <c r="E59" i="1"/>
  <c r="H58" i="1"/>
  <c r="C61" i="1"/>
  <c r="F60" i="1"/>
  <c r="BK5" i="2"/>
  <c r="BJ6" i="2"/>
  <c r="D59" i="1" l="1"/>
  <c r="G58" i="1"/>
  <c r="E60" i="1"/>
  <c r="H59" i="1"/>
  <c r="C62" i="1"/>
  <c r="F62" i="1" s="1"/>
  <c r="F61" i="1"/>
  <c r="BK6" i="2"/>
  <c r="BL5" i="2"/>
  <c r="D60" i="1" l="1"/>
  <c r="G59" i="1"/>
  <c r="E61" i="1"/>
  <c r="H60" i="1"/>
  <c r="BL6" i="2"/>
  <c r="BM5" i="2"/>
  <c r="BM6" i="2" s="1"/>
  <c r="D61" i="1" l="1"/>
  <c r="G60" i="1"/>
  <c r="E62" i="1"/>
  <c r="H62" i="1" s="1"/>
  <c r="H61" i="1"/>
  <c r="D62" i="1" l="1"/>
  <c r="G62" i="1" s="1"/>
  <c r="G6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Hai</author>
  </authors>
  <commentList>
    <comment ref="M4" authorId="0" shapeId="0" xr:uid="{00000000-0006-0000-0100-000001000000}">
      <text>
        <r>
          <rPr>
            <b/>
            <sz val="9"/>
            <color indexed="81"/>
            <rFont val="Segoe UI"/>
            <family val="2"/>
          </rPr>
          <t>Hai:</t>
        </r>
        <r>
          <rPr>
            <sz val="9"/>
            <color indexed="81"/>
            <rFont val="Segoe UI"/>
            <family val="2"/>
          </rPr>
          <t xml:space="preserve">
02/9: Thứ 4</t>
        </r>
      </text>
    </comment>
    <comment ref="M58" authorId="0" shapeId="0" xr:uid="{00000000-0006-0000-0100-000002000000}">
      <text>
        <r>
          <rPr>
            <b/>
            <sz val="9"/>
            <color indexed="81"/>
            <rFont val="Segoe UI"/>
            <family val="2"/>
          </rPr>
          <t>Hai:</t>
        </r>
        <r>
          <rPr>
            <sz val="9"/>
            <color indexed="81"/>
            <rFont val="Segoe UI"/>
            <family val="2"/>
          </rPr>
          <t xml:space="preserve">
02/9: Thứ 4</t>
        </r>
      </text>
    </comment>
  </commentList>
</comments>
</file>

<file path=xl/sharedStrings.xml><?xml version="1.0" encoding="utf-8"?>
<sst xmlns="http://schemas.openxmlformats.org/spreadsheetml/2006/main" count="3249" uniqueCount="505">
  <si>
    <t>Tuần</t>
  </si>
  <si>
    <t>Thứ 2</t>
  </si>
  <si>
    <t>Thứ 6</t>
  </si>
  <si>
    <t>Chủ nhật</t>
  </si>
  <si>
    <t>BỘ NÔNG NGHIỆP VÀ PHÁT TRIỂN NÔNG THÔN</t>
  </si>
  <si>
    <t>TRƯỜNG ĐẠI HỌC THỦY LỢI</t>
  </si>
  <si>
    <t>Tuần thứ</t>
  </si>
  <si>
    <t>Trình độ/
Hệ đào tạo</t>
  </si>
  <si>
    <t>STT</t>
  </si>
  <si>
    <t>Đối tượng/Kế hoạch</t>
  </si>
  <si>
    <t>TIẾN SĨ</t>
  </si>
  <si>
    <t>Xét tuyển NCS</t>
  </si>
  <si>
    <t>XT</t>
  </si>
  <si>
    <t>Kế hoạch học tập HPTS, HPBS</t>
  </si>
  <si>
    <t>H+T</t>
  </si>
  <si>
    <t>Báo cáo kết quả và tiến độ LATS</t>
  </si>
  <si>
    <t>THẠC SĨ</t>
  </si>
  <si>
    <t>#</t>
  </si>
  <si>
    <t>TS</t>
  </si>
  <si>
    <t>Giao đề tài luận văn</t>
  </si>
  <si>
    <t>Nộp ĐC</t>
  </si>
  <si>
    <t>BV ĐC</t>
  </si>
  <si>
    <t>Giao ĐT</t>
  </si>
  <si>
    <t>Bảo vệ luận văn</t>
  </si>
  <si>
    <t>Tại HN</t>
  </si>
  <si>
    <t>Khai giảng và trao bằng (ThS, TS)</t>
  </si>
  <si>
    <t>KG</t>
  </si>
  <si>
    <t>ĐÁNH GIÁ TN</t>
  </si>
  <si>
    <t>LỄ TN</t>
  </si>
  <si>
    <r>
      <rPr>
        <b/>
        <sz val="11"/>
        <color theme="1"/>
        <rFont val="Times New Roman"/>
        <family val="2"/>
        <scheme val="major"/>
      </rPr>
      <t xml:space="preserve">CTTT: </t>
    </r>
    <r>
      <rPr>
        <sz val="11"/>
        <color theme="1"/>
        <rFont val="Times New Roman"/>
        <family val="2"/>
        <scheme val="major"/>
      </rPr>
      <t>NKN, CNK</t>
    </r>
  </si>
  <si>
    <t xml:space="preserve"> ĐH VLVH
(NĂMTHỨ 5)</t>
  </si>
  <si>
    <t>H1</t>
  </si>
  <si>
    <t>THI</t>
  </si>
  <si>
    <t>THỰC TẬP NGÀNH</t>
  </si>
  <si>
    <r>
      <rPr>
        <b/>
        <sz val="11"/>
        <color theme="1"/>
        <rFont val="Times New Roman"/>
        <family val="2"/>
        <scheme val="major"/>
      </rPr>
      <t xml:space="preserve">ĐẠI HỌC: </t>
    </r>
    <r>
      <rPr>
        <sz val="11"/>
        <color theme="1"/>
        <rFont val="Times New Roman"/>
        <family val="2"/>
        <scheme val="major"/>
      </rPr>
      <t>HT, PM</t>
    </r>
  </si>
  <si>
    <t>H1.1</t>
  </si>
  <si>
    <t>H1.2</t>
  </si>
  <si>
    <t>H2.1</t>
  </si>
  <si>
    <t>H2.2</t>
  </si>
  <si>
    <t>NGHỈ</t>
  </si>
  <si>
    <t>HKH</t>
  </si>
  <si>
    <t>DP</t>
  </si>
  <si>
    <r>
      <rPr>
        <b/>
        <sz val="11"/>
        <color theme="1"/>
        <rFont val="Times New Roman"/>
        <family val="2"/>
        <scheme val="major"/>
      </rPr>
      <t>CTTT:</t>
    </r>
    <r>
      <rPr>
        <sz val="11"/>
        <color theme="1"/>
        <rFont val="Times New Roman"/>
        <family val="2"/>
        <scheme val="major"/>
      </rPr>
      <t xml:space="preserve"> NKN, CNK</t>
    </r>
  </si>
  <si>
    <t>H2</t>
  </si>
  <si>
    <t xml:space="preserve"> ĐẠI HỌC VLVH
(NĂM THỨ 4)</t>
  </si>
  <si>
    <t xml:space="preserve"> ĐẠI HỌC VLVH
(NĂM THỨ 3)</t>
  </si>
  <si>
    <t xml:space="preserve"> ĐẠI HỌC VLVH
(NĂM THỨ 2)</t>
  </si>
  <si>
    <t>QS</t>
  </si>
  <si>
    <t>LIÊN THÔNG VÀ VĂN BẰNG 2</t>
  </si>
  <si>
    <t>TUYỂN SINH ĐHCQ</t>
  </si>
  <si>
    <t>QUẢNG BÁ TUYỂN SINH</t>
  </si>
  <si>
    <t>QB</t>
  </si>
  <si>
    <t>XÉT TUYỂN ĐỢT BỔ SUNG</t>
  </si>
  <si>
    <t>ĐH VLVH
(NĂM THỨ 1)</t>
  </si>
  <si>
    <r>
      <rPr>
        <b/>
        <sz val="11"/>
        <color theme="1"/>
        <rFont val="Times New Roman"/>
        <family val="2"/>
        <scheme val="major"/>
      </rPr>
      <t>ĐẠI HỌC:</t>
    </r>
    <r>
      <rPr>
        <sz val="11"/>
        <color theme="1"/>
        <rFont val="Times New Roman"/>
        <family val="2"/>
        <scheme val="major"/>
      </rPr>
      <t xml:space="preserve"> C, CTN, N, QLXD, TĐ-BĐ, KT</t>
    </r>
  </si>
  <si>
    <t>CHUẨN ĐẦU RA</t>
  </si>
  <si>
    <t>Tiếng Anh của Cao học</t>
  </si>
  <si>
    <t>ĐK</t>
  </si>
  <si>
    <t>Tiếng Anh của Đại học</t>
  </si>
  <si>
    <t>KẾ HOẠCH KHÁC</t>
  </si>
  <si>
    <t>HỌC KỲ PHỤ, HỌC KỲ HÈ</t>
  </si>
  <si>
    <t>TỔNG QUY MÔ ĐÀO TẠO TOÀN TRƯỜNG</t>
  </si>
  <si>
    <t>GHI CHÚ:</t>
  </si>
  <si>
    <t>- Ký hiệu viết tắt:</t>
  </si>
  <si>
    <t>Tuyển sinh</t>
  </si>
  <si>
    <t>Học kỳ 1</t>
  </si>
  <si>
    <r>
      <t>H1.</t>
    </r>
    <r>
      <rPr>
        <sz val="11"/>
        <color rgb="FFFF0000"/>
        <rFont val="Times New Roman"/>
        <family val="2"/>
        <scheme val="major"/>
      </rPr>
      <t>x</t>
    </r>
  </si>
  <si>
    <r>
      <t xml:space="preserve">Giai đoạn </t>
    </r>
    <r>
      <rPr>
        <sz val="11"/>
        <color rgb="FFFF0000"/>
        <rFont val="Times New Roman"/>
        <family val="2"/>
        <scheme val="major"/>
      </rPr>
      <t>x</t>
    </r>
    <r>
      <rPr>
        <sz val="11"/>
        <color theme="1"/>
        <rFont val="Times New Roman"/>
        <family val="2"/>
        <scheme val="major"/>
      </rPr>
      <t xml:space="preserve"> của Học kỳ 1</t>
    </r>
  </si>
  <si>
    <t>Thực hiện HPTN/LVTN</t>
  </si>
  <si>
    <t>Xét tuyển</t>
  </si>
  <si>
    <t>Tổ chức học kỳ GDQPAN</t>
  </si>
  <si>
    <t>Dự phòng</t>
  </si>
  <si>
    <t>ĐẦU KHÓA</t>
  </si>
  <si>
    <t>Tuần đầu khóa</t>
  </si>
  <si>
    <t>HIỆU TRƯỞNG</t>
  </si>
  <si>
    <t>Quảng bá tuyển sinh</t>
  </si>
  <si>
    <t>Học kỳ 2</t>
  </si>
  <si>
    <r>
      <t>H2.</t>
    </r>
    <r>
      <rPr>
        <sz val="11"/>
        <color rgb="FFFF0000"/>
        <rFont val="Times New Roman"/>
        <family val="2"/>
        <scheme val="major"/>
      </rPr>
      <t>x</t>
    </r>
  </si>
  <si>
    <r>
      <t xml:space="preserve">Giai đoạn </t>
    </r>
    <r>
      <rPr>
        <sz val="11"/>
        <color rgb="FFFF0000"/>
        <rFont val="Times New Roman"/>
        <family val="2"/>
        <scheme val="major"/>
      </rPr>
      <t>x</t>
    </r>
    <r>
      <rPr>
        <sz val="11"/>
        <color theme="1"/>
        <rFont val="Times New Roman"/>
        <family val="2"/>
        <scheme val="major"/>
      </rPr>
      <t xml:space="preserve"> của Học kỳ 2</t>
    </r>
  </si>
  <si>
    <t>Học và thi</t>
  </si>
  <si>
    <t>Tổ chức đăng ký</t>
  </si>
  <si>
    <t>Nghỉ học</t>
  </si>
  <si>
    <t>Ngày nghỉ lễ</t>
  </si>
  <si>
    <t>Thứ nghỉ lễ</t>
  </si>
  <si>
    <t>XÉT GIAO HPTN, XÉT TỐT NGHIỆP</t>
  </si>
  <si>
    <t>H1
#</t>
  </si>
  <si>
    <r>
      <rPr>
        <b/>
        <sz val="11"/>
        <color theme="1"/>
        <rFont val="Times New Roman"/>
        <family val="2"/>
        <scheme val="major"/>
      </rPr>
      <t>LIÊN THÔNG:</t>
    </r>
    <r>
      <rPr>
        <sz val="11"/>
        <color theme="1"/>
        <rFont val="Times New Roman"/>
        <family val="2"/>
        <scheme val="major"/>
      </rPr>
      <t xml:space="preserve"> 61LT-CX (CUỐI TUẦN)</t>
    </r>
  </si>
  <si>
    <t>ĐẠI HỌC (CS HN): (Nhóm 1)</t>
  </si>
  <si>
    <t>ĐẠI HỌC (CS HN): (Nhóm 2)</t>
  </si>
  <si>
    <r>
      <rPr>
        <b/>
        <sz val="11"/>
        <color rgb="FFFF0000"/>
        <rFont val="Times New Roman"/>
        <family val="2"/>
        <scheme val="major"/>
      </rPr>
      <t xml:space="preserve">ĐẠI HỌC (PHÂN HIỆU MIỀN NAM): </t>
    </r>
    <r>
      <rPr>
        <sz val="11"/>
        <color rgb="FFFF0000"/>
        <rFont val="Times New Roman"/>
        <family val="2"/>
        <scheme val="major"/>
      </rPr>
      <t>C, CX, CT, GT, CTN, TH</t>
    </r>
  </si>
  <si>
    <r>
      <rPr>
        <b/>
        <sz val="11"/>
        <color rgb="FFFF0000"/>
        <rFont val="Times New Roman"/>
        <family val="2"/>
        <scheme val="major"/>
      </rPr>
      <t>ĐẠI HỌC (PHÂN HIỆU MIỀN NAM):</t>
    </r>
    <r>
      <rPr>
        <sz val="11"/>
        <color rgb="FFFF0000"/>
        <rFont val="Times New Roman"/>
        <family val="2"/>
        <scheme val="major"/>
      </rPr>
      <t xml:space="preserve"> KT,QT</t>
    </r>
  </si>
  <si>
    <r>
      <rPr>
        <b/>
        <sz val="11"/>
        <color theme="1"/>
        <rFont val="Times New Roman"/>
        <family val="2"/>
        <scheme val="major"/>
      </rPr>
      <t xml:space="preserve">ĐẠI HỌC (CS HN): </t>
    </r>
    <r>
      <rPr>
        <sz val="11"/>
        <color theme="1"/>
        <rFont val="Times New Roman"/>
        <family val="2"/>
        <scheme val="major"/>
      </rPr>
      <t>NHÓM ĐỦ ĐIỀU KIỆN THỰC HIỆN HPTN</t>
    </r>
  </si>
  <si>
    <t>ĐẠI HỌC (CS HN): (Nhóm 3)</t>
  </si>
  <si>
    <t>ĐẠI HỌC (CS HN): (Nhóm 4)</t>
  </si>
  <si>
    <t>ĐẠI HỌC (CS HN): (Nhóm 5)</t>
  </si>
  <si>
    <t>ĐẠI HỌC (PHÂN HIỆU MIỀN NAM)</t>
  </si>
  <si>
    <t>CTTT</t>
  </si>
  <si>
    <r>
      <rPr>
        <b/>
        <sz val="11"/>
        <color rgb="FFFF0000"/>
        <rFont val="Times New Roman"/>
        <family val="1"/>
        <scheme val="major"/>
      </rPr>
      <t xml:space="preserve">ĐẠI HỌC (PHÂN HIỆU MIỀN NAM): </t>
    </r>
    <r>
      <rPr>
        <sz val="11"/>
        <color rgb="FFFF0000"/>
        <rFont val="Times New Roman"/>
        <family val="1"/>
        <scheme val="major"/>
      </rPr>
      <t>NHÓM ĐỦ ĐIỀU KIỆN THỰC HIỆN HPTN</t>
    </r>
  </si>
  <si>
    <t>ÔN +
THI</t>
  </si>
  <si>
    <t>ÔN+
THI</t>
  </si>
  <si>
    <t>Thời gian ôn và thi</t>
  </si>
  <si>
    <t>- Kế hoạch học giáo dục quốc phòng tại tại CS Phố Hiến có thể sẽ phải thay đổi linh hoạt khi kết hợp với nguồn đào tạo khác</t>
  </si>
  <si>
    <t>02/09/2022</t>
  </si>
  <si>
    <t>20/11/2022</t>
  </si>
  <si>
    <t>Thứ 7, CN</t>
  </si>
  <si>
    <t>31/12/2022
01/01/2023</t>
  </si>
  <si>
    <t>02/01/2023</t>
  </si>
  <si>
    <t>29/04/2023
30/04/2023</t>
  </si>
  <si>
    <t>Giỗ tổ 10/3~29/4</t>
  </si>
  <si>
    <t>Thứ 2,3</t>
  </si>
  <si>
    <t>01/05/2023
02/03/2023</t>
  </si>
  <si>
    <t>02/09/2022
03/09/2022</t>
  </si>
  <si>
    <r>
      <rPr>
        <b/>
        <sz val="11"/>
        <color theme="1"/>
        <rFont val="Times New Roman"/>
        <family val="2"/>
        <scheme val="major"/>
      </rPr>
      <t>ĐẠI HỌC:</t>
    </r>
    <r>
      <rPr>
        <sz val="11"/>
        <color theme="1"/>
        <rFont val="Times New Roman"/>
        <family val="2"/>
        <scheme val="major"/>
      </rPr>
      <t xml:space="preserve"> KT, QT</t>
    </r>
  </si>
  <si>
    <t>NGHỈ TẾT NGUYÊN ĐÁN TỪ THỨ HAI NGÀY 16/01/2023 ĐẾN HẾT CHỦ NHẬT 05/02/2023
TỨC NGÀY 25/12 NĂM NHÂM DẦN ĐẾN HẾT NGÀY 15/01 NĂM QUÝ MÃO)</t>
  </si>
  <si>
    <t xml:space="preserve"> ĐHCQ, CTTT , LT K61
(NĂM THỨ 4)</t>
  </si>
  <si>
    <t xml:space="preserve"> ĐHCQ, CTTT,
LT K62
(NĂM THỨ 3)</t>
  </si>
  <si>
    <t xml:space="preserve"> ĐHCQ, CTTT, K63
(NĂM THỨ 2)</t>
  </si>
  <si>
    <t xml:space="preserve"> ĐHCQ, CTTT, LT, VB2 K64
(NĂM THỨ 1)</t>
  </si>
  <si>
    <t>TS Đ2
2022</t>
  </si>
  <si>
    <t>TS Đ1
2023</t>
  </si>
  <si>
    <r>
      <rPr>
        <b/>
        <sz val="11"/>
        <color theme="1"/>
        <rFont val="Times New Roman"/>
        <family val="2"/>
        <scheme val="major"/>
      </rPr>
      <t>LIÊN THÔNG:</t>
    </r>
    <r>
      <rPr>
        <sz val="11"/>
        <color theme="1"/>
        <rFont val="Times New Roman"/>
        <family val="2"/>
        <scheme val="major"/>
      </rPr>
      <t xml:space="preserve"> 62LT-VB2CNTT (CUỐI TUẦN)</t>
    </r>
  </si>
  <si>
    <t>Ninh Thuận 26C1 (TẬP TRUNG)</t>
  </si>
  <si>
    <t>Thi lại kỳ 8</t>
  </si>
  <si>
    <t>Ninh Thuận 26C2 (CUỐI TUẦN)</t>
  </si>
  <si>
    <t>Thi lại kỳ 7</t>
  </si>
  <si>
    <t>Thi lại K8</t>
  </si>
  <si>
    <t>Ninh Thuận 27C (TẬP TRUNG)</t>
  </si>
  <si>
    <t>Thi lại kỳ 5</t>
  </si>
  <si>
    <t>Ninh Thuận 27C1 (TẬP TRUNG)</t>
  </si>
  <si>
    <t>Thi lại kỳ 3</t>
  </si>
  <si>
    <t>Thi lại kỳ 6</t>
  </si>
  <si>
    <t>Thi lại kỳ 4</t>
  </si>
  <si>
    <t>HƯNG YÊN 1N (CUỐI TUẦN)</t>
  </si>
  <si>
    <t>SG24CTN (CUỐI TUẦN)</t>
  </si>
  <si>
    <t>THÁI NGUYÊN 6QLXD (CUỐI TUẦN)</t>
  </si>
  <si>
    <t>Xét giao HPTN</t>
  </si>
  <si>
    <t>LỄ TỐT NGHIỆP</t>
  </si>
  <si>
    <t>LỄ TN
ĐỢT 1</t>
  </si>
  <si>
    <t>LỄ TN
ĐỢT 2</t>
  </si>
  <si>
    <t>NHẬP HỌC, KHAI GIẢNG VÀ TUẦN ĐẦU KHÓA (DỰ KIẾN)</t>
  </si>
  <si>
    <t>Khóa 28</t>
  </si>
  <si>
    <t>Khóa 29</t>
  </si>
  <si>
    <t>Tuyển sinh khóa 30, 31</t>
  </si>
  <si>
    <t>Tại
PH</t>
  </si>
  <si>
    <t>Lớp</t>
  </si>
  <si>
    <t>Sỹ số</t>
  </si>
  <si>
    <t>Ngành/Chuyên ngành</t>
  </si>
  <si>
    <t>Ngành</t>
  </si>
  <si>
    <t>Khoa</t>
  </si>
  <si>
    <t>Khóa</t>
  </si>
  <si>
    <t>Cơ sở</t>
  </si>
  <si>
    <t>61CTM</t>
  </si>
  <si>
    <t>Công nghệ chế tạo máy</t>
  </si>
  <si>
    <t>K61</t>
  </si>
  <si>
    <t>HN</t>
  </si>
  <si>
    <t>61CĐT.NB</t>
  </si>
  <si>
    <t>Kỹ thuật cơ điện tử</t>
  </si>
  <si>
    <t>61CĐT1</t>
  </si>
  <si>
    <t>61CĐT2</t>
  </si>
  <si>
    <t>61CĐT3</t>
  </si>
  <si>
    <t>61CK.HQ-CNCK</t>
  </si>
  <si>
    <t>Công nghệ cơ khí</t>
  </si>
  <si>
    <t>Kỹ thuật cơ khí</t>
  </si>
  <si>
    <t>61CK.NB-CNCK</t>
  </si>
  <si>
    <t>61CK-CNCK</t>
  </si>
  <si>
    <t>61CK-MXD</t>
  </si>
  <si>
    <t>Máy xây dựng</t>
  </si>
  <si>
    <t>61CK-QLM</t>
  </si>
  <si>
    <t>Quản lý máy và Hệ thống kỹ thuật công nghiệp</t>
  </si>
  <si>
    <t>61KTO</t>
  </si>
  <si>
    <t>Kỹ thuật ô tô</t>
  </si>
  <si>
    <t>61KTO.NB</t>
  </si>
  <si>
    <t>61KTO1</t>
  </si>
  <si>
    <t>61KTO2</t>
  </si>
  <si>
    <t>61KTO3</t>
  </si>
  <si>
    <t>61TH</t>
  </si>
  <si>
    <t>Công nghệ thông tin</t>
  </si>
  <si>
    <t>61TH1</t>
  </si>
  <si>
    <t>61TH2</t>
  </si>
  <si>
    <t>61TH3</t>
  </si>
  <si>
    <t>61TH4</t>
  </si>
  <si>
    <t>61TH5</t>
  </si>
  <si>
    <t>61TH6</t>
  </si>
  <si>
    <t>61TH-NB</t>
  </si>
  <si>
    <t>61HT</t>
  </si>
  <si>
    <t>Hệ thống thông tin</t>
  </si>
  <si>
    <t>61PM1</t>
  </si>
  <si>
    <t>Kỹ thuật phần mềm</t>
  </si>
  <si>
    <t>61PM2</t>
  </si>
  <si>
    <t>61CT</t>
  </si>
  <si>
    <t>Công nghệ kỹ thuật xây dựng</t>
  </si>
  <si>
    <t>61CX</t>
  </si>
  <si>
    <t>Kỹ thuật xây dựng</t>
  </si>
  <si>
    <t>61CNK</t>
  </si>
  <si>
    <t>Kỹ thuật xây dựng (CTTT)</t>
  </si>
  <si>
    <t>61GT</t>
  </si>
  <si>
    <t>Kỹ thuật xây dựng công trình giao thông</t>
  </si>
  <si>
    <t>61C</t>
  </si>
  <si>
    <t>Kỹ thuật xây dựng công trình thủy</t>
  </si>
  <si>
    <t>61KTĐ1</t>
  </si>
  <si>
    <t>Kỹ thuật điện</t>
  </si>
  <si>
    <t>61KTĐ2</t>
  </si>
  <si>
    <t>61TĐH1</t>
  </si>
  <si>
    <t>Kỹ thuật điều khiển và tự động hóa</t>
  </si>
  <si>
    <t>61TĐH2</t>
  </si>
  <si>
    <t>61TĐH3</t>
  </si>
  <si>
    <t>61TĐH4</t>
  </si>
  <si>
    <t>61SH</t>
  </si>
  <si>
    <t>Công nghệ sinh học</t>
  </si>
  <si>
    <t>61KTH-HC</t>
  </si>
  <si>
    <t>Kỹ thuật hóa hữu cơ</t>
  </si>
  <si>
    <t>Kỹ thuật hóa học</t>
  </si>
  <si>
    <t>61MT</t>
  </si>
  <si>
    <t>Kỹ thuật môi trường</t>
  </si>
  <si>
    <t>61KT</t>
  </si>
  <si>
    <t>Kế toán</t>
  </si>
  <si>
    <t>61KT1</t>
  </si>
  <si>
    <t>61KT2</t>
  </si>
  <si>
    <t>61KT3</t>
  </si>
  <si>
    <t>61KT4</t>
  </si>
  <si>
    <t>61KT5</t>
  </si>
  <si>
    <t>61K-ĐT</t>
  </si>
  <si>
    <t>Kinh tế đầu tư</t>
  </si>
  <si>
    <t>Kinh tế</t>
  </si>
  <si>
    <t>61K-PT</t>
  </si>
  <si>
    <t>Kinh tế phát triển</t>
  </si>
  <si>
    <t>61K-QT</t>
  </si>
  <si>
    <t>Kinh tế quốc tế</t>
  </si>
  <si>
    <t>61QLXD1</t>
  </si>
  <si>
    <t>Quản lý xây dựng</t>
  </si>
  <si>
    <t>61QLXD2</t>
  </si>
  <si>
    <t>61QT-KDQT</t>
  </si>
  <si>
    <t>Quản trị kinh doanh quốc tế</t>
  </si>
  <si>
    <t>Quản trị kinh doanh</t>
  </si>
  <si>
    <t>61QT-MAR1</t>
  </si>
  <si>
    <t>Quản trị Marketing</t>
  </si>
  <si>
    <t>61QT-MAR2</t>
  </si>
  <si>
    <t>61QT-MAR3</t>
  </si>
  <si>
    <t>61QT-TMĐT1</t>
  </si>
  <si>
    <t>Quản trị kinh doanh thương mại điện tử</t>
  </si>
  <si>
    <t>61QT-TMĐT2</t>
  </si>
  <si>
    <t>61CTN</t>
  </si>
  <si>
    <t>Kỹ thuật cấp thoát nước</t>
  </si>
  <si>
    <t>61H</t>
  </si>
  <si>
    <t>Kỹ thuật cơ sở hạ tầng</t>
  </si>
  <si>
    <t>61N</t>
  </si>
  <si>
    <t>Kỹ thuật tài nguyên nước</t>
  </si>
  <si>
    <t>61NKN</t>
  </si>
  <si>
    <t>Kỹ thuật tài nguyên nước (CTTT)</t>
  </si>
  <si>
    <t>61V</t>
  </si>
  <si>
    <t>Thủy văn học</t>
  </si>
  <si>
    <t>S22-61TH1</t>
  </si>
  <si>
    <t>PHMN</t>
  </si>
  <si>
    <t>S22-61TH2</t>
  </si>
  <si>
    <t>S22-61CT</t>
  </si>
  <si>
    <t>S22-61CX</t>
  </si>
  <si>
    <t>S22-61C</t>
  </si>
  <si>
    <t>S22-61KT</t>
  </si>
  <si>
    <t>S22-61QT-MAR</t>
  </si>
  <si>
    <t>S22-61QT-TMĐT</t>
  </si>
  <si>
    <t>S22-61CTN</t>
  </si>
  <si>
    <t>62CTM</t>
  </si>
  <si>
    <t>K62</t>
  </si>
  <si>
    <t>62CĐT.NB</t>
  </si>
  <si>
    <t>62CĐT1</t>
  </si>
  <si>
    <t>62CĐT2</t>
  </si>
  <si>
    <t>62CĐT3</t>
  </si>
  <si>
    <t>62CĐT4</t>
  </si>
  <si>
    <t>62CK.HQ-CNCK</t>
  </si>
  <si>
    <t>62CK.NB-CNCK</t>
  </si>
  <si>
    <t>62CK-CNCK</t>
  </si>
  <si>
    <t>62CK-MXD</t>
  </si>
  <si>
    <t>62CK-QLM</t>
  </si>
  <si>
    <t>62KTO.NB</t>
  </si>
  <si>
    <t>62KTO1</t>
  </si>
  <si>
    <t>62KTO2</t>
  </si>
  <si>
    <t>62KTO3</t>
  </si>
  <si>
    <t>62KTO4</t>
  </si>
  <si>
    <t>62TH</t>
  </si>
  <si>
    <t>62TH1</t>
  </si>
  <si>
    <t>62TH2</t>
  </si>
  <si>
    <t>62TH3</t>
  </si>
  <si>
    <t>62TH4</t>
  </si>
  <si>
    <t>62TH5</t>
  </si>
  <si>
    <t>62TH-NB</t>
  </si>
  <si>
    <t>62TH-VA</t>
  </si>
  <si>
    <t>62HT</t>
  </si>
  <si>
    <t>62PM1</t>
  </si>
  <si>
    <t>62PM2</t>
  </si>
  <si>
    <t>62CT</t>
  </si>
  <si>
    <t>62CX1</t>
  </si>
  <si>
    <t>62CX2</t>
  </si>
  <si>
    <t>62CNK</t>
  </si>
  <si>
    <t>62GT</t>
  </si>
  <si>
    <t>62C</t>
  </si>
  <si>
    <t>62KTĐ1</t>
  </si>
  <si>
    <t>62KTĐ2</t>
  </si>
  <si>
    <t>62KTĐ3</t>
  </si>
  <si>
    <t>62TĐH.NB-HQ</t>
  </si>
  <si>
    <t>62TĐH1</t>
  </si>
  <si>
    <t>62TĐH2</t>
  </si>
  <si>
    <t>62TĐH3</t>
  </si>
  <si>
    <t>62TĐH4</t>
  </si>
  <si>
    <t>62SH</t>
  </si>
  <si>
    <t>62KTH</t>
  </si>
  <si>
    <t>62MT</t>
  </si>
  <si>
    <t>62KT</t>
  </si>
  <si>
    <t>62KT1</t>
  </si>
  <si>
    <t>62KT2</t>
  </si>
  <si>
    <t>62KT3</t>
  </si>
  <si>
    <t>62KT4</t>
  </si>
  <si>
    <t>62KT5</t>
  </si>
  <si>
    <t>62KT6</t>
  </si>
  <si>
    <t>62K1</t>
  </si>
  <si>
    <t>62K2</t>
  </si>
  <si>
    <t>62K3</t>
  </si>
  <si>
    <t>62K4</t>
  </si>
  <si>
    <t>62QLXD1</t>
  </si>
  <si>
    <t>62QLXD2</t>
  </si>
  <si>
    <t>62QLXD3</t>
  </si>
  <si>
    <t>62QT</t>
  </si>
  <si>
    <t>62QT1</t>
  </si>
  <si>
    <t>62QT2</t>
  </si>
  <si>
    <t>62QT3</t>
  </si>
  <si>
    <t>62QT4</t>
  </si>
  <si>
    <t>62QT5</t>
  </si>
  <si>
    <t>62CTN</t>
  </si>
  <si>
    <t>62H</t>
  </si>
  <si>
    <t>62N</t>
  </si>
  <si>
    <t>62NKN</t>
  </si>
  <si>
    <t>62V</t>
  </si>
  <si>
    <t>S23-62TH</t>
  </si>
  <si>
    <t>S23-62CT</t>
  </si>
  <si>
    <t>S23-62CX</t>
  </si>
  <si>
    <t>S23-62GT</t>
  </si>
  <si>
    <t>S23-62C</t>
  </si>
  <si>
    <t>S23-62KT</t>
  </si>
  <si>
    <t>S23-62QT</t>
  </si>
  <si>
    <t>S23-62CTN</t>
  </si>
  <si>
    <t>S23-62N</t>
  </si>
  <si>
    <t>63CĐT.NB</t>
  </si>
  <si>
    <t>K63</t>
  </si>
  <si>
    <t>63CĐT1</t>
  </si>
  <si>
    <t>63CĐT2</t>
  </si>
  <si>
    <t>63CĐT3</t>
  </si>
  <si>
    <t>63CK.HQ</t>
  </si>
  <si>
    <t>63CK.NB</t>
  </si>
  <si>
    <t>63CK1</t>
  </si>
  <si>
    <t>63CK2</t>
  </si>
  <si>
    <t>63CK3</t>
  </si>
  <si>
    <t>63CK4</t>
  </si>
  <si>
    <t>63KTO.NB</t>
  </si>
  <si>
    <t>63KTO1</t>
  </si>
  <si>
    <t>63KTO2</t>
  </si>
  <si>
    <t>63KTO3</t>
  </si>
  <si>
    <t>63CNTT.NB</t>
  </si>
  <si>
    <t>63CNTT.VA</t>
  </si>
  <si>
    <t>63CNTT1</t>
  </si>
  <si>
    <t>63CNTT2</t>
  </si>
  <si>
    <t>63CNTT3</t>
  </si>
  <si>
    <t>63CNTT4</t>
  </si>
  <si>
    <t>63HTTT1</t>
  </si>
  <si>
    <t>63HTTT2</t>
  </si>
  <si>
    <t>63KTPM1</t>
  </si>
  <si>
    <t>63KTPM2</t>
  </si>
  <si>
    <t>63TTNT</t>
  </si>
  <si>
    <t>Trí tuệ nhân tạo và Khoa học dữ liệu</t>
  </si>
  <si>
    <t>63CT1</t>
  </si>
  <si>
    <t>63CT2</t>
  </si>
  <si>
    <t>63CX1</t>
  </si>
  <si>
    <t>63CX2</t>
  </si>
  <si>
    <t>63CX3</t>
  </si>
  <si>
    <t>63CNK</t>
  </si>
  <si>
    <t>63GT</t>
  </si>
  <si>
    <t>63C1</t>
  </si>
  <si>
    <t>63C2</t>
  </si>
  <si>
    <t>63KTĐ1</t>
  </si>
  <si>
    <t>63KTĐ2</t>
  </si>
  <si>
    <t>63KTĐ3</t>
  </si>
  <si>
    <t>63ĐTVT1</t>
  </si>
  <si>
    <t>Kỹ thuật điện tử -  viễn thông</t>
  </si>
  <si>
    <t>63ĐTVT2</t>
  </si>
  <si>
    <t>63TĐH.NB</t>
  </si>
  <si>
    <t>63TĐH1</t>
  </si>
  <si>
    <t>63TĐH2</t>
  </si>
  <si>
    <t>63TĐH3</t>
  </si>
  <si>
    <t>63SH</t>
  </si>
  <si>
    <t>63KTH</t>
  </si>
  <si>
    <t>63MT</t>
  </si>
  <si>
    <t>63KT1</t>
  </si>
  <si>
    <t>63KT2</t>
  </si>
  <si>
    <t>63KT3</t>
  </si>
  <si>
    <t>63K1</t>
  </si>
  <si>
    <t>63K2</t>
  </si>
  <si>
    <t>63K3</t>
  </si>
  <si>
    <t>63KTXD1</t>
  </si>
  <si>
    <t>Kinh tế xây dựng</t>
  </si>
  <si>
    <t>63KTXD2</t>
  </si>
  <si>
    <t>63KTXD3</t>
  </si>
  <si>
    <t>63LG1</t>
  </si>
  <si>
    <t>Logistics và quản lý chuỗi cung ứng</t>
  </si>
  <si>
    <t>63LG2</t>
  </si>
  <si>
    <t>63QLXD1</t>
  </si>
  <si>
    <t>63QLXD2</t>
  </si>
  <si>
    <t>63QTDL1</t>
  </si>
  <si>
    <t>Quản trị dịch vụ du lịch và lữ hành</t>
  </si>
  <si>
    <t>63QTDL2</t>
  </si>
  <si>
    <t>63QT1</t>
  </si>
  <si>
    <t>63QT2</t>
  </si>
  <si>
    <t>63QT3</t>
  </si>
  <si>
    <t>63QT4</t>
  </si>
  <si>
    <t>63TMDT1</t>
  </si>
  <si>
    <t>Thương mại điện tử</t>
  </si>
  <si>
    <t>63TMDT2</t>
  </si>
  <si>
    <t>63CTN</t>
  </si>
  <si>
    <t>63HP</t>
  </si>
  <si>
    <t>63N</t>
  </si>
  <si>
    <t>63V</t>
  </si>
  <si>
    <t>63NNA1</t>
  </si>
  <si>
    <t>Ngôn ngữ Anh</t>
  </si>
  <si>
    <t>63NNA2</t>
  </si>
  <si>
    <t>S24-63CNTT1</t>
  </si>
  <si>
    <t>S24-63CNTT2</t>
  </si>
  <si>
    <t>S24-63CT</t>
  </si>
  <si>
    <t>S24-63CX</t>
  </si>
  <si>
    <t>S24-63C</t>
  </si>
  <si>
    <t>S24-63KT</t>
  </si>
  <si>
    <t>S24-63LG1</t>
  </si>
  <si>
    <t>S24-63LG2</t>
  </si>
  <si>
    <t>S24-63QT1</t>
  </si>
  <si>
    <t>S24-63QT2</t>
  </si>
  <si>
    <t>S24-63CTN</t>
  </si>
  <si>
    <t>S24-63N</t>
  </si>
  <si>
    <r>
      <rPr>
        <b/>
        <sz val="11"/>
        <color theme="1"/>
        <rFont val="Times New Roman"/>
        <family val="2"/>
        <scheme val="major"/>
      </rPr>
      <t>ĐẠI HỌC (CS HN):</t>
    </r>
    <r>
      <rPr>
        <sz val="11"/>
        <color theme="1"/>
        <rFont val="Times New Roman"/>
        <family val="2"/>
        <scheme val="major"/>
      </rPr>
      <t xml:space="preserve"> CTM, CĐT, CK, KTO, TH, CT, CX, GT, C, KTĐ, TĐH, SH, KTH, MT, K, QLXD, CTN, H, N, V</t>
    </r>
  </si>
  <si>
    <r>
      <rPr>
        <b/>
        <sz val="11"/>
        <color rgb="FFFF0000"/>
        <rFont val="Times New Roman"/>
        <family val="2"/>
        <scheme val="major"/>
      </rPr>
      <t>ĐẠI HỌC (PHÂN HIỆU MIỀN NAM):</t>
    </r>
    <r>
      <rPr>
        <sz val="11"/>
        <color rgb="FFFF0000"/>
        <rFont val="Times New Roman"/>
        <family val="2"/>
        <scheme val="major"/>
      </rPr>
      <t xml:space="preserve"> C, CX, CT, GT, N, CTN, TH, KT, QT</t>
    </r>
  </si>
  <si>
    <r>
      <rPr>
        <b/>
        <sz val="11"/>
        <color theme="1"/>
        <rFont val="Times New Roman"/>
        <family val="2"/>
        <scheme val="major"/>
      </rPr>
      <t>ĐẠI HỌC (CS HN):</t>
    </r>
    <r>
      <rPr>
        <sz val="11"/>
        <color theme="1"/>
        <rFont val="Times New Roman"/>
        <family val="2"/>
        <scheme val="major"/>
      </rPr>
      <t xml:space="preserve"> CTM, CĐT, CK, KTO, TH, HT, PM, CT, CX, GT, C, KTĐ, TĐH, SH, KTH, MT, KT, K, QLXD, QT, CTN, H, N, V</t>
    </r>
  </si>
  <si>
    <r>
      <rPr>
        <b/>
        <sz val="11"/>
        <color theme="1"/>
        <rFont val="Times New Roman"/>
        <family val="2"/>
        <scheme val="major"/>
      </rPr>
      <t xml:space="preserve">CTTT: </t>
    </r>
    <r>
      <rPr>
        <sz val="11"/>
        <color theme="1"/>
        <rFont val="Times New Roman"/>
        <family val="2"/>
        <scheme val="major"/>
      </rPr>
      <t>CNK</t>
    </r>
  </si>
  <si>
    <r>
      <rPr>
        <b/>
        <sz val="11"/>
        <color rgb="FFFF0000"/>
        <rFont val="Times New Roman"/>
        <family val="2"/>
        <scheme val="major"/>
      </rPr>
      <t xml:space="preserve">ĐẠI HỌC (PHÂN HIỆU MIỀN NAM): </t>
    </r>
    <r>
      <rPr>
        <sz val="11"/>
        <color rgb="FFFF0000"/>
        <rFont val="Times New Roman"/>
        <family val="2"/>
        <scheme val="major"/>
      </rPr>
      <t>C, CX, CT, N, CTN, CNTT, KT, QT, LG</t>
    </r>
  </si>
  <si>
    <r>
      <rPr>
        <b/>
        <sz val="11"/>
        <color theme="1"/>
        <rFont val="Times New Roman"/>
        <family val="2"/>
        <scheme val="major"/>
      </rPr>
      <t>ĐẠI HỌC (CS HN):</t>
    </r>
    <r>
      <rPr>
        <sz val="11"/>
        <color theme="1"/>
        <rFont val="Times New Roman"/>
        <family val="2"/>
        <scheme val="major"/>
      </rPr>
      <t xml:space="preserve"> CĐT, CK, KTO, CNTT, HTTT, KTPM, TTNT, CT, CX, GT, C, KTĐ, ĐTVT, TĐH, SH, KTH, MT, KT, K, KTXD, LG, QLXD, QTDL, QT, TMĐT, CTN, H, N, V, NNA</t>
    </r>
  </si>
  <si>
    <t>S21-60C</t>
  </si>
  <si>
    <t>S21-60CT</t>
  </si>
  <si>
    <t>S21-60CTN</t>
  </si>
  <si>
    <t>S21-60CX1</t>
  </si>
  <si>
    <t>S21-60CX2</t>
  </si>
  <si>
    <t>S21-60GT</t>
  </si>
  <si>
    <t>S21-60N</t>
  </si>
  <si>
    <t>S21-60TH1</t>
  </si>
  <si>
    <t>S21-60TH2</t>
  </si>
  <si>
    <t>60CĐT.NB</t>
  </si>
  <si>
    <t>60CĐT1</t>
  </si>
  <si>
    <t>60CĐT2</t>
  </si>
  <si>
    <t>60CK-CNCK</t>
  </si>
  <si>
    <t>60CK-KTO1</t>
  </si>
  <si>
    <t>60CK-KTO2</t>
  </si>
  <si>
    <t>60CK-MXD</t>
  </si>
  <si>
    <t>60CK.NB-CNCK</t>
  </si>
  <si>
    <t>60CK.NB-KTO</t>
  </si>
  <si>
    <t>60CT</t>
  </si>
  <si>
    <t>60CTM</t>
  </si>
  <si>
    <t>60CTM.NB</t>
  </si>
  <si>
    <t>60CTN</t>
  </si>
  <si>
    <t>60CX1</t>
  </si>
  <si>
    <t>60CX2</t>
  </si>
  <si>
    <t>60CX3</t>
  </si>
  <si>
    <t>60C1</t>
  </si>
  <si>
    <t>60C2</t>
  </si>
  <si>
    <t>60GT</t>
  </si>
  <si>
    <t>60H</t>
  </si>
  <si>
    <t>60KTĐ-HTĐ1</t>
  </si>
  <si>
    <t>60KTĐ-HTĐ2</t>
  </si>
  <si>
    <t>60KTH-HC</t>
  </si>
  <si>
    <t>60KT1</t>
  </si>
  <si>
    <t>60KT2</t>
  </si>
  <si>
    <t>60KT3</t>
  </si>
  <si>
    <t>60KT4</t>
  </si>
  <si>
    <t>60KT5</t>
  </si>
  <si>
    <t>60MT</t>
  </si>
  <si>
    <t>60N</t>
  </si>
  <si>
    <t>60QLXD-KT</t>
  </si>
  <si>
    <t>60QLXD-QL</t>
  </si>
  <si>
    <t>60SH</t>
  </si>
  <si>
    <t>60TĐH1</t>
  </si>
  <si>
    <t>60TĐH2</t>
  </si>
  <si>
    <t>60TH</t>
  </si>
  <si>
    <t>60TH1</t>
  </si>
  <si>
    <t>60TH2</t>
  </si>
  <si>
    <t>60TH3</t>
  </si>
  <si>
    <t>60TH4</t>
  </si>
  <si>
    <t>60TH5</t>
  </si>
  <si>
    <t>60V</t>
  </si>
  <si>
    <t>K60</t>
  </si>
  <si>
    <t>Quy mô dự kiến</t>
  </si>
  <si>
    <t>Báo cáo (Đợt 1-2023)</t>
  </si>
  <si>
    <t>Báo cáo (đợt 2 năm 2022)</t>
  </si>
  <si>
    <t>TÂY NINH 1N (CUỐI TUẦN)</t>
  </si>
  <si>
    <t>Khóa 29-PHMN</t>
  </si>
  <si>
    <t>Nộp ĐC và BV ĐC tại PH</t>
  </si>
  <si>
    <t>Giao ĐT PH</t>
  </si>
  <si>
    <t>Thi lại kỳ4</t>
  </si>
  <si>
    <t>SG25CTN (CUỐI TUẦN)</t>
  </si>
  <si>
    <t>KẾ HOẠCH ĐÀO TẠO TRƯỜNG ĐẠI HỌC THỦY LỢI NĂM HỌC 2022-2023</t>
  </si>
  <si>
    <r>
      <t xml:space="preserve">- Các ngày nghỉ trong năm học 2022-2023: </t>
    </r>
    <r>
      <rPr>
        <b/>
        <sz val="12"/>
        <color rgb="FFFF0000"/>
        <rFont val="Times New Roman"/>
        <family val="1"/>
        <scheme val="major"/>
      </rPr>
      <t>Quốc Khánh</t>
    </r>
    <r>
      <rPr>
        <b/>
        <sz val="12"/>
        <rFont val="Times New Roman"/>
        <family val="2"/>
        <scheme val="major"/>
      </rPr>
      <t xml:space="preserve"> (</t>
    </r>
    <r>
      <rPr>
        <b/>
        <sz val="12"/>
        <color rgb="FF0070C0"/>
        <rFont val="Times New Roman"/>
        <family val="1"/>
        <scheme val="major"/>
      </rPr>
      <t>Thứ Sáu ngày 02/9/2022</t>
    </r>
    <r>
      <rPr>
        <b/>
        <sz val="12"/>
        <rFont val="Times New Roman"/>
        <family val="2"/>
        <scheme val="major"/>
      </rPr>
      <t xml:space="preserve">), </t>
    </r>
    <r>
      <rPr>
        <b/>
        <sz val="12"/>
        <color indexed="10"/>
        <rFont val="Times New Roman"/>
        <family val="2"/>
        <scheme val="major"/>
      </rPr>
      <t>Khai giảng</t>
    </r>
    <r>
      <rPr>
        <b/>
        <sz val="12"/>
        <color rgb="FF0070C0"/>
        <rFont val="Times New Roman"/>
        <family val="2"/>
        <scheme val="major"/>
      </rPr>
      <t xml:space="preserve"> (dự kiến ngày 20/9/2022)</t>
    </r>
    <r>
      <rPr>
        <b/>
        <sz val="12"/>
        <color indexed="10"/>
        <rFont val="Times New Roman"/>
        <family val="2"/>
        <scheme val="major"/>
      </rPr>
      <t xml:space="preserve">; Nhà giáo Việt Nam </t>
    </r>
    <r>
      <rPr>
        <b/>
        <sz val="12"/>
        <color rgb="FF0070C0"/>
        <rFont val="Times New Roman"/>
        <family val="2"/>
        <scheme val="major"/>
      </rPr>
      <t>(20/11 - Chủ nhật) nghỉ cả ngày Thứ Sáu 18/11</t>
    </r>
    <r>
      <rPr>
        <b/>
        <sz val="12"/>
        <color indexed="10"/>
        <rFont val="Times New Roman"/>
        <family val="2"/>
        <scheme val="major"/>
      </rPr>
      <t xml:space="preserve">, Tết Dương lịch </t>
    </r>
    <r>
      <rPr>
        <b/>
        <sz val="12"/>
        <color indexed="30"/>
        <rFont val="Times New Roman"/>
        <family val="2"/>
        <scheme val="major"/>
      </rPr>
      <t>(01/01 - Chủ nhật) nghỉ Chủ nhật và Thứ Hai (02/01) liền kề</t>
    </r>
    <r>
      <rPr>
        <b/>
        <sz val="12"/>
        <color indexed="10"/>
        <rFont val="Times New Roman"/>
        <family val="2"/>
        <scheme val="major"/>
      </rPr>
      <t xml:space="preserve">; Giỗ tổ Hùng Vương 10/03 ÂL </t>
    </r>
    <r>
      <rPr>
        <b/>
        <sz val="12"/>
        <color indexed="30"/>
        <rFont val="Times New Roman"/>
        <family val="2"/>
        <scheme val="major"/>
      </rPr>
      <t>(29/04/2023 - Thứ Bảy) nghỉ cả Thứ Ba ngày 02/5/2023</t>
    </r>
    <r>
      <rPr>
        <b/>
        <sz val="12"/>
        <color indexed="10"/>
        <rFont val="Times New Roman"/>
        <family val="2"/>
        <scheme val="major"/>
      </rPr>
      <t xml:space="preserve">; Giải phóng Miền nam </t>
    </r>
    <r>
      <rPr>
        <b/>
        <sz val="12"/>
        <color indexed="30"/>
        <rFont val="Times New Roman"/>
        <family val="2"/>
        <scheme val="major"/>
      </rPr>
      <t>(30/4 - Chủ nhật) +</t>
    </r>
    <r>
      <rPr>
        <b/>
        <sz val="12"/>
        <color indexed="10"/>
        <rFont val="Times New Roman"/>
        <family val="2"/>
        <scheme val="major"/>
      </rPr>
      <t xml:space="preserve"> Quốc tế Lao động</t>
    </r>
    <r>
      <rPr>
        <b/>
        <sz val="12"/>
        <color indexed="30"/>
        <rFont val="Times New Roman"/>
        <family val="2"/>
        <scheme val="major"/>
      </rPr>
      <t xml:space="preserve"> (01/5 - Thứ Hai) nghỉ cả Thứ Tư ngày 03/5/2023,</t>
    </r>
    <r>
      <rPr>
        <b/>
        <sz val="12"/>
        <color rgb="FFFF0000"/>
        <rFont val="Times New Roman"/>
        <family val="2"/>
        <scheme val="major"/>
      </rPr>
      <t xml:space="preserve"> Quốc khánh Việt Nam</t>
    </r>
    <r>
      <rPr>
        <b/>
        <sz val="12"/>
        <color indexed="30"/>
        <rFont val="Times New Roman"/>
        <family val="2"/>
        <scheme val="major"/>
      </rPr>
      <t xml:space="preserve"> (02/09/2023- Thứ Bảy).</t>
    </r>
  </si>
  <si>
    <t>Ban hành kèm Quyết định số 998/QĐ-ĐHTL ngày 30 tháng 6 năm 2022</t>
  </si>
  <si>
    <t>(đã ký)</t>
  </si>
  <si>
    <t>GS.TS. Trịnh Minh Thụ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</si>
</sst>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"/>
    <numFmt numFmtId="165" formatCode="d\-m"/>
    <numFmt numFmtId="166" formatCode="dd/mm/yyyy"/>
  </numFmts>
  <fonts count="48" x14ac:knownFonts="1">
    <font>
      <sz val="11"/>
      <color theme="1"/>
      <name val="Arial"/>
      <family val="2"/>
      <scheme val="minor"/>
    </font>
    <font>
      <b/>
      <sz val="9"/>
      <color indexed="81"/>
      <name val="Segoe UI"/>
      <family val="2"/>
    </font>
    <font>
      <sz val="9"/>
      <color indexed="81"/>
      <name val="Segoe UI"/>
      <family val="2"/>
    </font>
    <font>
      <b/>
      <sz val="26"/>
      <name val="Times New Roman"/>
      <family val="2"/>
      <scheme val="major"/>
    </font>
    <font>
      <b/>
      <sz val="36"/>
      <color rgb="FFFF0000"/>
      <name val="Times New Roman"/>
      <family val="2"/>
      <scheme val="major"/>
    </font>
    <font>
      <sz val="11"/>
      <color theme="1"/>
      <name val="Times New Roman"/>
      <family val="2"/>
      <scheme val="major"/>
    </font>
    <font>
      <b/>
      <sz val="26"/>
      <name val="Arial"/>
      <family val="2"/>
      <scheme val="minor"/>
    </font>
    <font>
      <b/>
      <i/>
      <sz val="22"/>
      <name val="Times New Roman"/>
      <family val="2"/>
      <scheme val="major"/>
    </font>
    <font>
      <sz val="11"/>
      <name val="Times New Roman"/>
      <family val="2"/>
      <scheme val="major"/>
    </font>
    <font>
      <sz val="11"/>
      <color rgb="FF0070C0"/>
      <name val="Times New Roman"/>
      <family val="2"/>
      <scheme val="major"/>
    </font>
    <font>
      <sz val="11"/>
      <color rgb="FFFF0000"/>
      <name val="Times New Roman"/>
      <family val="2"/>
      <scheme val="major"/>
    </font>
    <font>
      <b/>
      <sz val="13"/>
      <color rgb="FF00B050"/>
      <name val="Times New Roman"/>
      <family val="2"/>
      <scheme val="major"/>
    </font>
    <font>
      <sz val="11"/>
      <color rgb="FF0033CC"/>
      <name val="Times New Roman"/>
      <family val="2"/>
      <scheme val="major"/>
    </font>
    <font>
      <sz val="26"/>
      <color rgb="FF00B050"/>
      <name val="Times New Roman"/>
      <family val="2"/>
      <scheme val="major"/>
    </font>
    <font>
      <sz val="10"/>
      <name val="Arial"/>
      <family val="2"/>
    </font>
    <font>
      <b/>
      <sz val="12"/>
      <color indexed="10"/>
      <name val="Times New Roman"/>
      <family val="2"/>
      <scheme val="major"/>
    </font>
    <font>
      <sz val="10"/>
      <name val="Times New Roman"/>
      <family val="2"/>
      <scheme val="major"/>
    </font>
    <font>
      <sz val="11"/>
      <color indexed="12"/>
      <name val="Times New Roman"/>
      <family val="2"/>
      <scheme val="major"/>
    </font>
    <font>
      <b/>
      <sz val="11"/>
      <color theme="1"/>
      <name val="Times New Roman"/>
      <family val="2"/>
      <scheme val="major"/>
    </font>
    <font>
      <b/>
      <sz val="11"/>
      <color rgb="FF0033CC"/>
      <name val="Times New Roman"/>
      <family val="2"/>
      <scheme val="major"/>
    </font>
    <font>
      <b/>
      <sz val="11"/>
      <color rgb="FFFF0000"/>
      <name val="Times New Roman"/>
      <family val="2"/>
      <scheme val="major"/>
    </font>
    <font>
      <sz val="11"/>
      <color rgb="FF00B050"/>
      <name val="Times New Roman"/>
      <family val="2"/>
      <scheme val="major"/>
    </font>
    <font>
      <b/>
      <sz val="11"/>
      <color rgb="FF00B050"/>
      <name val="Times New Roman"/>
      <family val="2"/>
      <scheme val="major"/>
    </font>
    <font>
      <b/>
      <sz val="12"/>
      <color indexed="8"/>
      <name val="Times New Roman"/>
      <family val="2"/>
      <scheme val="major"/>
    </font>
    <font>
      <b/>
      <u/>
      <sz val="11"/>
      <color rgb="FFFF0000"/>
      <name val="Times New Roman"/>
      <family val="2"/>
      <scheme val="major"/>
    </font>
    <font>
      <b/>
      <sz val="12"/>
      <color theme="1"/>
      <name val="Times New Roman"/>
      <family val="2"/>
      <scheme val="major"/>
    </font>
    <font>
      <b/>
      <sz val="15"/>
      <color theme="1"/>
      <name val="Times New Roman"/>
      <family val="2"/>
      <scheme val="major"/>
    </font>
    <font>
      <b/>
      <i/>
      <sz val="15"/>
      <color theme="1"/>
      <name val="Times New Roman"/>
      <family val="2"/>
      <scheme val="major"/>
    </font>
    <font>
      <b/>
      <sz val="12"/>
      <name val="Times New Roman"/>
      <family val="2"/>
      <scheme val="major"/>
    </font>
    <font>
      <b/>
      <sz val="12"/>
      <color rgb="FF0070C0"/>
      <name val="Times New Roman"/>
      <family val="2"/>
      <scheme val="major"/>
    </font>
    <font>
      <b/>
      <sz val="12"/>
      <color indexed="30"/>
      <name val="Times New Roman"/>
      <family val="2"/>
      <scheme val="major"/>
    </font>
    <font>
      <b/>
      <sz val="12"/>
      <color rgb="FFFF0000"/>
      <name val="Times New Roman"/>
      <family val="2"/>
      <scheme val="major"/>
    </font>
    <font>
      <sz val="12"/>
      <color theme="1"/>
      <name val="Times New Roman"/>
      <family val="2"/>
      <scheme val="major"/>
    </font>
    <font>
      <b/>
      <sz val="11"/>
      <color rgb="FFFF0000"/>
      <name val="Times New Roman"/>
      <family val="1"/>
      <scheme val="major"/>
    </font>
    <font>
      <b/>
      <sz val="22"/>
      <color rgb="FF00B050"/>
      <name val="Times New Roman"/>
      <family val="1"/>
      <scheme val="major"/>
    </font>
    <font>
      <sz val="11"/>
      <color rgb="FFFF0000"/>
      <name val="Times New Roman"/>
      <family val="1"/>
      <scheme val="major"/>
    </font>
    <font>
      <b/>
      <sz val="12"/>
      <color rgb="FF00B050"/>
      <name val="Times New Roman"/>
      <family val="2"/>
      <scheme val="major"/>
    </font>
    <font>
      <b/>
      <sz val="15"/>
      <color theme="1"/>
      <name val="Times New Roman"/>
      <family val="1"/>
      <scheme val="major"/>
    </font>
    <font>
      <sz val="11"/>
      <color rgb="FF0070C0"/>
      <name val="Times New Roman"/>
      <family val="1"/>
      <scheme val="major"/>
    </font>
    <font>
      <sz val="12"/>
      <color rgb="FF0070C0"/>
      <name val="Times New Roman"/>
      <family val="1"/>
    </font>
    <font>
      <b/>
      <sz val="11"/>
      <color rgb="FF0070C0"/>
      <name val="Times New Roman"/>
      <family val="2"/>
      <scheme val="major"/>
    </font>
    <font>
      <sz val="11"/>
      <name val="Times New Roman"/>
      <family val="1"/>
    </font>
    <font>
      <sz val="11"/>
      <name val="Times New Roman"/>
      <family val="1"/>
      <scheme val="major"/>
    </font>
    <font>
      <sz val="11"/>
      <color indexed="8"/>
      <name val="Arial"/>
      <family val="2"/>
      <scheme val="minor"/>
    </font>
    <font>
      <b/>
      <sz val="14"/>
      <color indexed="10"/>
      <name val="Calibri"/>
    </font>
    <font>
      <sz val="8"/>
      <name val="Arial"/>
      <family val="2"/>
      <scheme val="minor"/>
    </font>
    <font>
      <b/>
      <sz val="12"/>
      <color rgb="FFFF0000"/>
      <name val="Times New Roman"/>
      <family val="1"/>
      <scheme val="major"/>
    </font>
    <font>
      <b/>
      <sz val="12"/>
      <color rgb="FF0070C0"/>
      <name val="Times New Roman"/>
      <family val="1"/>
      <scheme val="major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64">
    <border>
      <left/>
      <right/>
      <top/>
      <bottom/>
      <diagonal/>
    </border>
    <border>
      <left style="thick">
        <color rgb="FFFF0000"/>
      </left>
      <right style="thin">
        <color auto="1"/>
      </right>
      <top style="thick">
        <color rgb="FFFF0000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ck">
        <color rgb="FFFF0000"/>
      </top>
      <bottom style="hair">
        <color auto="1"/>
      </bottom>
      <diagonal/>
    </border>
    <border>
      <left style="thin">
        <color auto="1"/>
      </left>
      <right style="thick">
        <color rgb="FFFF0000"/>
      </right>
      <top style="thick">
        <color rgb="FFFF0000"/>
      </top>
      <bottom style="hair">
        <color auto="1"/>
      </bottom>
      <diagonal/>
    </border>
    <border>
      <left style="thick">
        <color rgb="FFFF0000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ck">
        <color rgb="FFFF0000"/>
      </right>
      <top style="hair">
        <color auto="1"/>
      </top>
      <bottom style="hair">
        <color auto="1"/>
      </bottom>
      <diagonal/>
    </border>
    <border>
      <left style="thick">
        <color rgb="FFFF0000"/>
      </left>
      <right style="thin">
        <color auto="1"/>
      </right>
      <top style="hair">
        <color auto="1"/>
      </top>
      <bottom style="medium">
        <color rgb="FFFF0000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rgb="FFFF0000"/>
      </bottom>
      <diagonal/>
    </border>
    <border>
      <left style="thin">
        <color auto="1"/>
      </left>
      <right style="thick">
        <color rgb="FFFF0000"/>
      </right>
      <top style="hair">
        <color auto="1"/>
      </top>
      <bottom style="medium">
        <color rgb="FFFF0000"/>
      </bottom>
      <diagonal/>
    </border>
    <border>
      <left style="thick">
        <color rgb="FFFF0000"/>
      </left>
      <right style="thin">
        <color auto="1"/>
      </right>
      <top style="medium">
        <color rgb="FFFF0000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rgb="FFFF0000"/>
      </top>
      <bottom style="hair">
        <color auto="1"/>
      </bottom>
      <diagonal/>
    </border>
    <border>
      <left style="medium">
        <color rgb="FFFF0000"/>
      </left>
      <right style="thin">
        <color auto="1"/>
      </right>
      <top style="medium">
        <color rgb="FFFF0000"/>
      </top>
      <bottom style="hair">
        <color auto="1"/>
      </bottom>
      <diagonal/>
    </border>
    <border>
      <left style="thin">
        <color auto="1"/>
      </left>
      <right style="thick">
        <color rgb="FFFF0000"/>
      </right>
      <top style="medium">
        <color rgb="FFFF0000"/>
      </top>
      <bottom style="hair">
        <color auto="1"/>
      </bottom>
      <diagonal/>
    </border>
    <border>
      <left style="medium">
        <color rgb="FFFF0000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rgb="FFFF0000"/>
      </left>
      <right style="thin">
        <color auto="1"/>
      </right>
      <top style="hair">
        <color auto="1"/>
      </top>
      <bottom style="medium">
        <color rgb="FFFF0000"/>
      </bottom>
      <diagonal/>
    </border>
    <border>
      <left style="thin">
        <color auto="1"/>
      </left>
      <right/>
      <top style="medium">
        <color rgb="FFFF0000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medium">
        <color rgb="FFFF0000"/>
      </bottom>
      <diagonal/>
    </border>
    <border>
      <left style="thick">
        <color rgb="FFFF0000"/>
      </left>
      <right style="thin">
        <color auto="1"/>
      </right>
      <top style="medium">
        <color rgb="FFFF0000"/>
      </top>
      <bottom style="medium">
        <color rgb="FFFF0000"/>
      </bottom>
      <diagonal/>
    </border>
    <border>
      <left style="thin">
        <color auto="1"/>
      </left>
      <right style="thin">
        <color auto="1"/>
      </right>
      <top style="medium">
        <color rgb="FFFF0000"/>
      </top>
      <bottom style="medium">
        <color rgb="FFFF0000"/>
      </bottom>
      <diagonal/>
    </border>
    <border>
      <left style="thin">
        <color auto="1"/>
      </left>
      <right style="thick">
        <color rgb="FFFF0000"/>
      </right>
      <top style="medium">
        <color rgb="FFFF0000"/>
      </top>
      <bottom style="medium">
        <color rgb="FFFF0000"/>
      </bottom>
      <diagonal/>
    </border>
    <border>
      <left style="thick">
        <color rgb="FFFF0000"/>
      </left>
      <right style="thin">
        <color auto="1"/>
      </right>
      <top style="hair">
        <color auto="1"/>
      </top>
      <bottom style="thick">
        <color rgb="FFFF0000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ck">
        <color rgb="FFFF0000"/>
      </bottom>
      <diagonal/>
    </border>
    <border>
      <left style="thin">
        <color auto="1"/>
      </left>
      <right style="thick">
        <color rgb="FFFF0000"/>
      </right>
      <top style="hair">
        <color auto="1"/>
      </top>
      <bottom style="thick">
        <color rgb="FFFF0000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medium">
        <color rgb="FFFF0000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ck">
        <color rgb="FFFF0000"/>
      </top>
      <bottom style="hair">
        <color auto="1"/>
      </bottom>
      <diagonal/>
    </border>
    <border>
      <left/>
      <right/>
      <top style="medium">
        <color rgb="FFFF0000"/>
      </top>
      <bottom/>
      <diagonal/>
    </border>
    <border>
      <left/>
      <right style="thin">
        <color auto="1"/>
      </right>
      <top style="medium">
        <color rgb="FFFF0000"/>
      </top>
      <bottom style="hair">
        <color auto="1"/>
      </bottom>
      <diagonal/>
    </border>
    <border>
      <left/>
      <right style="thin">
        <color auto="1"/>
      </right>
      <top style="thick">
        <color rgb="FFFF0000"/>
      </top>
      <bottom style="hair">
        <color auto="1"/>
      </bottom>
      <diagonal/>
    </border>
    <border>
      <left style="thin">
        <color auto="1"/>
      </left>
      <right style="medium">
        <color rgb="FFFF0000"/>
      </right>
      <top style="hair">
        <color auto="1"/>
      </top>
      <bottom style="medium">
        <color rgb="FFFF0000"/>
      </bottom>
      <diagonal/>
    </border>
    <border>
      <left style="thin">
        <color auto="1"/>
      </left>
      <right style="medium">
        <color rgb="FFFF0000"/>
      </right>
      <top style="medium">
        <color rgb="FFFF0000"/>
      </top>
      <bottom style="hair">
        <color auto="1"/>
      </bottom>
      <diagonal/>
    </border>
    <border>
      <left style="thin">
        <color auto="1"/>
      </left>
      <right style="medium">
        <color rgb="FFFF0000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medium">
        <color rgb="FFFF0000"/>
      </top>
      <bottom style="medium">
        <color rgb="FFFF0000"/>
      </bottom>
      <diagonal/>
    </border>
    <border>
      <left/>
      <right style="thin">
        <color auto="1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rgb="FFFF0000"/>
      </left>
      <right style="thin">
        <color auto="1"/>
      </right>
      <top style="hair">
        <color auto="1"/>
      </top>
      <bottom/>
      <diagonal/>
    </border>
    <border>
      <left style="medium">
        <color rgb="FFFF0000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rgb="FFFF0000"/>
      </bottom>
      <diagonal/>
    </border>
    <border>
      <left style="thin">
        <color auto="1"/>
      </left>
      <right style="thin">
        <color auto="1"/>
      </right>
      <top style="medium">
        <color rgb="FFFF0000"/>
      </top>
      <bottom/>
      <diagonal/>
    </border>
    <border>
      <left style="thin">
        <color auto="1"/>
      </left>
      <right/>
      <top style="medium">
        <color rgb="FFFF0000"/>
      </top>
      <bottom/>
      <diagonal/>
    </border>
    <border>
      <left/>
      <right style="thin">
        <color auto="1"/>
      </right>
      <top style="medium">
        <color rgb="FFFF0000"/>
      </top>
      <bottom/>
      <diagonal/>
    </border>
    <border>
      <left style="thin">
        <color auto="1"/>
      </left>
      <right style="thick">
        <color rgb="FFFF0000"/>
      </right>
      <top style="medium">
        <color rgb="FFFF0000"/>
      </top>
      <bottom/>
      <diagonal/>
    </border>
    <border>
      <left/>
      <right style="thin">
        <color auto="1"/>
      </right>
      <top style="hair">
        <color auto="1"/>
      </top>
      <bottom style="thick">
        <color rgb="FFFF0000"/>
      </bottom>
      <diagonal/>
    </border>
    <border>
      <left style="thick">
        <color rgb="FF0070C0"/>
      </left>
      <right style="thin">
        <color auto="1"/>
      </right>
      <top style="thick">
        <color rgb="FFFF0000"/>
      </top>
      <bottom style="hair">
        <color auto="1"/>
      </bottom>
      <diagonal/>
    </border>
    <border>
      <left style="thick">
        <color rgb="FF0070C0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ck">
        <color rgb="FF0070C0"/>
      </left>
      <right style="thin">
        <color auto="1"/>
      </right>
      <top style="hair">
        <color auto="1"/>
      </top>
      <bottom style="medium">
        <color rgb="FFFF0000"/>
      </bottom>
      <diagonal/>
    </border>
    <border>
      <left style="thick">
        <color rgb="FF0070C0"/>
      </left>
      <right style="thin">
        <color auto="1"/>
      </right>
      <top style="medium">
        <color rgb="FFFF0000"/>
      </top>
      <bottom style="hair">
        <color auto="1"/>
      </bottom>
      <diagonal/>
    </border>
    <border>
      <left style="thick">
        <color rgb="FF0070C0"/>
      </left>
      <right style="thin">
        <color auto="1"/>
      </right>
      <top style="hair">
        <color auto="1"/>
      </top>
      <bottom style="thick">
        <color rgb="FFFF0000"/>
      </bottom>
      <diagonal/>
    </border>
    <border>
      <left style="thin">
        <color auto="1"/>
      </left>
      <right/>
      <top style="hair">
        <color auto="1"/>
      </top>
      <bottom style="thick">
        <color rgb="FFFF0000"/>
      </bottom>
      <diagonal/>
    </border>
    <border>
      <left style="thick">
        <color rgb="FF0070C0"/>
      </left>
      <right style="thin">
        <color auto="1"/>
      </right>
      <top style="medium">
        <color rgb="FFFF0000"/>
      </top>
      <bottom style="medium">
        <color rgb="FFFF0000"/>
      </bottom>
      <diagonal/>
    </border>
    <border>
      <left style="thick">
        <color rgb="FF0070C0"/>
      </left>
      <right style="thin">
        <color auto="1"/>
      </right>
      <top style="medium">
        <color rgb="FFFF0000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</borders>
  <cellStyleXfs count="3">
    <xf numFmtId="0" fontId="0" fillId="0" borderId="0"/>
    <xf numFmtId="0" fontId="14" fillId="0" borderId="0"/>
    <xf numFmtId="0" fontId="43" fillId="0" borderId="0"/>
  </cellStyleXfs>
  <cellXfs count="421">
    <xf numFmtId="0" fontId="0" fillId="0" borderId="0" xfId="0"/>
    <xf numFmtId="0" fontId="0" fillId="0" borderId="0" xfId="0" applyAlignment="1">
      <alignment horizontal="center" vertical="center"/>
    </xf>
    <xf numFmtId="0" fontId="5" fillId="0" borderId="0" xfId="0" applyFont="1"/>
    <xf numFmtId="0" fontId="8" fillId="0" borderId="0" xfId="0" applyFont="1"/>
    <xf numFmtId="0" fontId="0" fillId="0" borderId="0" xfId="0" applyAlignment="1">
      <alignment vertic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164" fontId="9" fillId="0" borderId="5" xfId="0" applyNumberFormat="1" applyFont="1" applyBorder="1" applyAlignment="1">
      <alignment horizontal="left" vertical="center"/>
    </xf>
    <xf numFmtId="164" fontId="9" fillId="0" borderId="6" xfId="0" applyNumberFormat="1" applyFont="1" applyBorder="1" applyAlignment="1">
      <alignment horizontal="left" vertical="center"/>
    </xf>
    <xf numFmtId="164" fontId="9" fillId="0" borderId="0" xfId="0" applyNumberFormat="1" applyFont="1" applyAlignment="1">
      <alignment horizontal="left"/>
    </xf>
    <xf numFmtId="0" fontId="5" fillId="0" borderId="0" xfId="0" applyFont="1" applyAlignment="1">
      <alignment horizontal="left"/>
    </xf>
    <xf numFmtId="164" fontId="10" fillId="0" borderId="8" xfId="0" applyNumberFormat="1" applyFont="1" applyBorder="1" applyAlignment="1">
      <alignment horizontal="right" vertical="center"/>
    </xf>
    <xf numFmtId="164" fontId="10" fillId="0" borderId="9" xfId="0" applyNumberFormat="1" applyFont="1" applyBorder="1" applyAlignment="1">
      <alignment horizontal="right" vertical="center"/>
    </xf>
    <xf numFmtId="164" fontId="10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12" fillId="3" borderId="11" xfId="0" applyFont="1" applyFill="1" applyBorder="1" applyAlignment="1">
      <alignment horizontal="center" vertical="center"/>
    </xf>
    <xf numFmtId="0" fontId="12" fillId="3" borderId="12" xfId="0" applyFont="1" applyFill="1" applyBorder="1" applyAlignment="1">
      <alignment horizontal="center" vertical="center"/>
    </xf>
    <xf numFmtId="0" fontId="12" fillId="3" borderId="13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8" xfId="0" applyFont="1" applyBorder="1" applyAlignment="1">
      <alignment vertical="center"/>
    </xf>
    <xf numFmtId="0" fontId="5" fillId="0" borderId="9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9" fillId="0" borderId="5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165" fontId="15" fillId="4" borderId="5" xfId="1" applyNumberFormat="1" applyFont="1" applyFill="1" applyBorder="1" applyAlignment="1">
      <alignment horizontal="center" vertical="center"/>
    </xf>
    <xf numFmtId="0" fontId="16" fillId="0" borderId="5" xfId="1" applyFont="1" applyBorder="1" applyAlignment="1">
      <alignment vertical="center"/>
    </xf>
    <xf numFmtId="0" fontId="16" fillId="0" borderId="5" xfId="1" applyFont="1" applyBorder="1" applyAlignment="1">
      <alignment horizontal="center" vertical="center"/>
    </xf>
    <xf numFmtId="0" fontId="5" fillId="0" borderId="5" xfId="0" applyFont="1" applyBorder="1" applyAlignment="1">
      <alignment vertical="center" wrapText="1"/>
    </xf>
    <xf numFmtId="0" fontId="8" fillId="0" borderId="5" xfId="1" applyFont="1" applyBorder="1" applyAlignment="1">
      <alignment horizontal="center" vertical="center" wrapText="1"/>
    </xf>
    <xf numFmtId="165" fontId="8" fillId="0" borderId="5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vertical="center"/>
    </xf>
    <xf numFmtId="0" fontId="17" fillId="0" borderId="5" xfId="1" applyFont="1" applyBorder="1" applyAlignment="1">
      <alignment horizontal="center" vertical="center"/>
    </xf>
    <xf numFmtId="0" fontId="5" fillId="0" borderId="8" xfId="0" applyFont="1" applyBorder="1" applyAlignment="1">
      <alignment vertical="center" wrapText="1"/>
    </xf>
    <xf numFmtId="0" fontId="5" fillId="5" borderId="8" xfId="0" applyFont="1" applyFill="1" applyBorder="1" applyAlignment="1">
      <alignment horizontal="center" vertical="center"/>
    </xf>
    <xf numFmtId="0" fontId="5" fillId="0" borderId="11" xfId="0" applyFont="1" applyBorder="1" applyAlignment="1">
      <alignment vertical="center" wrapText="1"/>
    </xf>
    <xf numFmtId="0" fontId="5" fillId="0" borderId="13" xfId="0" applyFont="1" applyBorder="1" applyAlignment="1">
      <alignment vertical="center"/>
    </xf>
    <xf numFmtId="0" fontId="10" fillId="0" borderId="5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5" fillId="2" borderId="11" xfId="0" applyFont="1" applyFill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wrapText="1"/>
    </xf>
    <xf numFmtId="0" fontId="12" fillId="0" borderId="8" xfId="0" applyFont="1" applyBorder="1" applyAlignment="1">
      <alignment horizontal="center" vertical="center"/>
    </xf>
    <xf numFmtId="0" fontId="5" fillId="0" borderId="6" xfId="0" applyFont="1" applyBorder="1" applyAlignment="1">
      <alignment vertical="center"/>
    </xf>
    <xf numFmtId="0" fontId="21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vertical="center" wrapText="1"/>
    </xf>
    <xf numFmtId="0" fontId="10" fillId="0" borderId="8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19" xfId="0" applyFont="1" applyBorder="1" applyAlignment="1">
      <alignment vertical="center" wrapText="1"/>
    </xf>
    <xf numFmtId="0" fontId="5" fillId="6" borderId="5" xfId="0" applyFont="1" applyFill="1" applyBorder="1" applyAlignment="1">
      <alignment horizontal="center" vertical="center"/>
    </xf>
    <xf numFmtId="0" fontId="12" fillId="7" borderId="5" xfId="0" applyFont="1" applyFill="1" applyBorder="1" applyAlignment="1">
      <alignment horizontal="center" vertical="center"/>
    </xf>
    <xf numFmtId="0" fontId="23" fillId="8" borderId="11" xfId="1" applyFont="1" applyFill="1" applyBorder="1" applyAlignment="1">
      <alignment horizontal="center" vertical="center"/>
    </xf>
    <xf numFmtId="0" fontId="12" fillId="3" borderId="8" xfId="0" applyFont="1" applyFill="1" applyBorder="1" applyAlignment="1">
      <alignment horizontal="center" vertical="center"/>
    </xf>
    <xf numFmtId="0" fontId="11" fillId="0" borderId="18" xfId="0" applyFont="1" applyBorder="1" applyAlignment="1">
      <alignment horizontal="center" vertical="center" wrapText="1"/>
    </xf>
    <xf numFmtId="0" fontId="5" fillId="7" borderId="19" xfId="0" applyFont="1" applyFill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164" fontId="10" fillId="0" borderId="22" xfId="0" applyNumberFormat="1" applyFont="1" applyBorder="1" applyAlignment="1">
      <alignment horizontal="right" vertical="center"/>
    </xf>
    <xf numFmtId="164" fontId="10" fillId="0" borderId="23" xfId="0" applyNumberFormat="1" applyFont="1" applyBorder="1" applyAlignment="1">
      <alignment horizontal="right" vertical="center"/>
    </xf>
    <xf numFmtId="0" fontId="24" fillId="0" borderId="0" xfId="0" applyFont="1" applyAlignment="1">
      <alignment horizontal="center" vertical="center"/>
    </xf>
    <xf numFmtId="0" fontId="25" fillId="0" borderId="0" xfId="0" quotePrefix="1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12" fillId="3" borderId="5" xfId="0" applyFont="1" applyFill="1" applyBorder="1" applyAlignment="1">
      <alignment horizontal="center" vertical="center"/>
    </xf>
    <xf numFmtId="0" fontId="23" fillId="8" borderId="5" xfId="1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8" fillId="0" borderId="0" xfId="1" quotePrefix="1" applyFont="1" applyAlignment="1">
      <alignment vertical="center" wrapText="1"/>
    </xf>
    <xf numFmtId="0" fontId="0" fillId="7" borderId="0" xfId="0" applyFill="1" applyAlignment="1">
      <alignment horizontal="center" vertical="center"/>
    </xf>
    <xf numFmtId="166" fontId="0" fillId="0" borderId="0" xfId="0" applyNumberFormat="1" applyAlignment="1">
      <alignment vertical="center"/>
    </xf>
    <xf numFmtId="166" fontId="0" fillId="7" borderId="0" xfId="0" applyNumberFormat="1" applyFill="1" applyAlignment="1">
      <alignment vertical="center"/>
    </xf>
    <xf numFmtId="0" fontId="0" fillId="7" borderId="0" xfId="0" applyFill="1" applyAlignment="1">
      <alignment vertical="center"/>
    </xf>
    <xf numFmtId="0" fontId="0" fillId="7" borderId="0" xfId="0" applyFill="1" applyAlignment="1">
      <alignment vertical="center" wrapText="1"/>
    </xf>
    <xf numFmtId="0" fontId="0" fillId="0" borderId="0" xfId="0" applyFill="1" applyAlignment="1">
      <alignment horizontal="center" vertical="center"/>
    </xf>
    <xf numFmtId="166" fontId="0" fillId="0" borderId="0" xfId="0" applyNumberFormat="1" applyFill="1" applyAlignment="1">
      <alignment vertical="center"/>
    </xf>
    <xf numFmtId="0" fontId="0" fillId="0" borderId="0" xfId="0" applyFill="1" applyAlignment="1">
      <alignment vertical="center"/>
    </xf>
    <xf numFmtId="0" fontId="5" fillId="7" borderId="2" xfId="0" applyFont="1" applyFill="1" applyBorder="1" applyAlignment="1">
      <alignment horizontal="center"/>
    </xf>
    <xf numFmtId="0" fontId="5" fillId="0" borderId="16" xfId="0" applyFont="1" applyBorder="1" applyAlignment="1">
      <alignment horizontal="center" vertical="center"/>
    </xf>
    <xf numFmtId="0" fontId="18" fillId="0" borderId="11" xfId="0" applyFont="1" applyBorder="1" applyAlignment="1">
      <alignment vertical="center" wrapText="1"/>
    </xf>
    <xf numFmtId="0" fontId="10" fillId="0" borderId="11" xfId="0" applyFont="1" applyBorder="1" applyAlignment="1">
      <alignment vertical="center" wrapText="1"/>
    </xf>
    <xf numFmtId="0" fontId="5" fillId="0" borderId="11" xfId="0" applyFont="1" applyBorder="1"/>
    <xf numFmtId="0" fontId="5" fillId="0" borderId="8" xfId="0" applyFont="1" applyBorder="1"/>
    <xf numFmtId="0" fontId="5" fillId="0" borderId="12" xfId="0" applyFont="1" applyBorder="1"/>
    <xf numFmtId="0" fontId="5" fillId="0" borderId="15" xfId="0" applyFont="1" applyBorder="1"/>
    <xf numFmtId="0" fontId="5" fillId="0" borderId="9" xfId="0" applyFont="1" applyBorder="1" applyAlignment="1">
      <alignment vertical="center"/>
    </xf>
    <xf numFmtId="0" fontId="13" fillId="0" borderId="11" xfId="0" applyFont="1" applyBorder="1" applyAlignment="1">
      <alignment vertical="center" textRotation="90" wrapText="1"/>
    </xf>
    <xf numFmtId="0" fontId="13" fillId="0" borderId="15" xfId="0" applyFont="1" applyBorder="1" applyAlignment="1">
      <alignment vertical="center" textRotation="90" wrapText="1"/>
    </xf>
    <xf numFmtId="0" fontId="13" fillId="0" borderId="8" xfId="0" applyFont="1" applyBorder="1" applyAlignment="1">
      <alignment vertical="center" textRotation="90" wrapText="1"/>
    </xf>
    <xf numFmtId="0" fontId="13" fillId="0" borderId="19" xfId="0" applyFont="1" applyBorder="1" applyAlignment="1">
      <alignment vertical="center" textRotation="90" wrapText="1"/>
    </xf>
    <xf numFmtId="0" fontId="12" fillId="0" borderId="9" xfId="0" applyFont="1" applyBorder="1" applyAlignment="1">
      <alignment horizontal="center" vertical="center"/>
    </xf>
    <xf numFmtId="0" fontId="18" fillId="0" borderId="5" xfId="0" applyFont="1" applyBorder="1" applyAlignment="1">
      <alignment vertical="center" wrapText="1"/>
    </xf>
    <xf numFmtId="0" fontId="12" fillId="7" borderId="8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vertical="center" wrapText="1"/>
    </xf>
    <xf numFmtId="0" fontId="10" fillId="0" borderId="8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0" xfId="0" applyFont="1" applyFill="1"/>
    <xf numFmtId="0" fontId="12" fillId="0" borderId="5" xfId="0" applyFont="1" applyBorder="1" applyAlignment="1">
      <alignment horizontal="center" vertical="center" wrapText="1"/>
    </xf>
    <xf numFmtId="0" fontId="10" fillId="0" borderId="5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/>
    </xf>
    <xf numFmtId="0" fontId="5" fillId="0" borderId="5" xfId="0" applyFont="1" applyBorder="1"/>
    <xf numFmtId="0" fontId="20" fillId="0" borderId="8" xfId="0" applyFont="1" applyBorder="1" applyAlignment="1">
      <alignment vertical="center"/>
    </xf>
    <xf numFmtId="0" fontId="5" fillId="0" borderId="14" xfId="0" applyFont="1" applyBorder="1"/>
    <xf numFmtId="0" fontId="20" fillId="0" borderId="5" xfId="0" applyFont="1" applyBorder="1" applyAlignment="1">
      <alignment vertical="center" wrapText="1"/>
    </xf>
    <xf numFmtId="0" fontId="25" fillId="0" borderId="0" xfId="0" quotePrefix="1" applyFont="1" applyAlignment="1">
      <alignment horizontal="center" vertical="center"/>
    </xf>
    <xf numFmtId="0" fontId="5" fillId="0" borderId="11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18" fillId="0" borderId="8" xfId="0" applyFont="1" applyBorder="1" applyAlignment="1">
      <alignment vertical="center" wrapText="1"/>
    </xf>
    <xf numFmtId="0" fontId="32" fillId="0" borderId="11" xfId="0" applyFont="1" applyBorder="1" applyAlignment="1">
      <alignment vertical="center" wrapText="1"/>
    </xf>
    <xf numFmtId="0" fontId="32" fillId="0" borderId="8" xfId="0" applyFont="1" applyBorder="1" applyAlignment="1">
      <alignment vertical="center" wrapText="1"/>
    </xf>
    <xf numFmtId="0" fontId="20" fillId="0" borderId="8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0" fontId="5" fillId="0" borderId="13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21" fillId="0" borderId="5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9" fillId="0" borderId="8" xfId="0" applyFont="1" applyBorder="1" applyAlignment="1">
      <alignment vertical="center" wrapText="1"/>
    </xf>
    <xf numFmtId="0" fontId="21" fillId="0" borderId="9" xfId="0" applyFont="1" applyFill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/>
    </xf>
    <xf numFmtId="164" fontId="9" fillId="0" borderId="24" xfId="0" applyNumberFormat="1" applyFont="1" applyBorder="1" applyAlignment="1">
      <alignment horizontal="left" vertical="center"/>
    </xf>
    <xf numFmtId="164" fontId="10" fillId="0" borderId="17" xfId="0" applyNumberFormat="1" applyFont="1" applyBorder="1" applyAlignment="1">
      <alignment horizontal="right" vertical="center"/>
    </xf>
    <xf numFmtId="0" fontId="38" fillId="0" borderId="5" xfId="0" applyFont="1" applyBorder="1" applyAlignment="1">
      <alignment horizontal="center" vertical="center" wrapText="1"/>
    </xf>
    <xf numFmtId="0" fontId="39" fillId="0" borderId="11" xfId="0" applyFont="1" applyBorder="1" applyAlignment="1">
      <alignment vertical="center" wrapText="1"/>
    </xf>
    <xf numFmtId="0" fontId="20" fillId="0" borderId="8" xfId="0" applyFont="1" applyFill="1" applyBorder="1" applyAlignment="1">
      <alignment vertical="center"/>
    </xf>
    <xf numFmtId="0" fontId="3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ill="1" applyAlignment="1">
      <alignment vertical="center" wrapText="1"/>
    </xf>
    <xf numFmtId="0" fontId="5" fillId="0" borderId="27" xfId="0" applyFont="1" applyFill="1" applyBorder="1" applyAlignment="1">
      <alignment horizontal="center"/>
    </xf>
    <xf numFmtId="0" fontId="5" fillId="0" borderId="30" xfId="0" applyFont="1" applyBorder="1" applyAlignment="1">
      <alignment horizontal="center" vertical="center"/>
    </xf>
    <xf numFmtId="164" fontId="9" fillId="0" borderId="26" xfId="0" applyNumberFormat="1" applyFont="1" applyBorder="1" applyAlignment="1">
      <alignment horizontal="left" vertical="center"/>
    </xf>
    <xf numFmtId="164" fontId="10" fillId="0" borderId="25" xfId="0" applyNumberFormat="1" applyFont="1" applyBorder="1" applyAlignment="1">
      <alignment horizontal="right" vertical="center"/>
    </xf>
    <xf numFmtId="0" fontId="5" fillId="0" borderId="8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19" fillId="0" borderId="8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/>
    </xf>
    <xf numFmtId="0" fontId="10" fillId="0" borderId="8" xfId="0" applyFont="1" applyBorder="1" applyAlignment="1">
      <alignment vertical="center" wrapText="1"/>
    </xf>
    <xf numFmtId="0" fontId="20" fillId="0" borderId="11" xfId="0" applyFont="1" applyBorder="1" applyAlignment="1">
      <alignment vertical="center"/>
    </xf>
    <xf numFmtId="0" fontId="10" fillId="0" borderId="15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/>
    </xf>
    <xf numFmtId="0" fontId="41" fillId="2" borderId="12" xfId="0" applyFont="1" applyFill="1" applyBorder="1" applyAlignment="1">
      <alignment horizontal="center" vertical="center" wrapText="1"/>
    </xf>
    <xf numFmtId="0" fontId="12" fillId="0" borderId="31" xfId="0" applyFont="1" applyBorder="1" applyAlignment="1">
      <alignment horizontal="center" vertical="center"/>
    </xf>
    <xf numFmtId="0" fontId="12" fillId="3" borderId="32" xfId="0" applyFont="1" applyFill="1" applyBorder="1" applyAlignment="1">
      <alignment horizontal="center" vertical="center"/>
    </xf>
    <xf numFmtId="0" fontId="12" fillId="0" borderId="33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9" fillId="0" borderId="32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 wrapText="1"/>
    </xf>
    <xf numFmtId="0" fontId="8" fillId="0" borderId="33" xfId="1" applyFont="1" applyBorder="1" applyAlignment="1">
      <alignment horizontal="center" vertical="center" wrapText="1"/>
    </xf>
    <xf numFmtId="0" fontId="23" fillId="8" borderId="16" xfId="1" applyFont="1" applyFill="1" applyBorder="1" applyAlignment="1">
      <alignment horizontal="center" vertical="center"/>
    </xf>
    <xf numFmtId="0" fontId="12" fillId="3" borderId="17" xfId="0" applyFont="1" applyFill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13" fillId="0" borderId="29" xfId="0" applyFont="1" applyBorder="1" applyAlignment="1">
      <alignment vertical="center" textRotation="90" wrapText="1"/>
    </xf>
    <xf numFmtId="0" fontId="23" fillId="8" borderId="29" xfId="1" applyFont="1" applyFill="1" applyBorder="1" applyAlignment="1">
      <alignment horizontal="center" vertical="center"/>
    </xf>
    <xf numFmtId="0" fontId="13" fillId="0" borderId="25" xfId="0" applyFont="1" applyBorder="1" applyAlignment="1">
      <alignment vertical="center" textRotation="90" wrapText="1"/>
    </xf>
    <xf numFmtId="0" fontId="13" fillId="0" borderId="35" xfId="0" applyFont="1" applyBorder="1" applyAlignment="1">
      <alignment vertical="center" textRotation="90" wrapText="1"/>
    </xf>
    <xf numFmtId="0" fontId="19" fillId="0" borderId="33" xfId="0" applyFont="1" applyBorder="1" applyAlignment="1">
      <alignment horizontal="center" vertical="center" wrapText="1"/>
    </xf>
    <xf numFmtId="0" fontId="35" fillId="0" borderId="5" xfId="0" applyFont="1" applyBorder="1" applyAlignment="1">
      <alignment vertical="center" wrapText="1"/>
    </xf>
    <xf numFmtId="0" fontId="10" fillId="0" borderId="5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42" fillId="0" borderId="8" xfId="0" applyFont="1" applyBorder="1" applyAlignment="1">
      <alignment vertical="center" wrapText="1"/>
    </xf>
    <xf numFmtId="0" fontId="19" fillId="0" borderId="31" xfId="0" applyFont="1" applyBorder="1" applyAlignment="1">
      <alignment horizontal="center" vertical="center" wrapText="1"/>
    </xf>
    <xf numFmtId="0" fontId="38" fillId="0" borderId="11" xfId="0" applyFont="1" applyBorder="1" applyAlignment="1">
      <alignment horizontal="center" vertical="center" wrapText="1"/>
    </xf>
    <xf numFmtId="0" fontId="9" fillId="0" borderId="32" xfId="0" applyFont="1" applyBorder="1" applyAlignment="1">
      <alignment horizontal="center" vertical="center" wrapText="1"/>
    </xf>
    <xf numFmtId="0" fontId="38" fillId="0" borderId="8" xfId="0" applyFont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0" borderId="31" xfId="0" applyFont="1" applyBorder="1" applyAlignment="1">
      <alignment horizontal="center" vertical="center" wrapText="1"/>
    </xf>
    <xf numFmtId="0" fontId="10" fillId="0" borderId="33" xfId="0" applyFont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/>
    </xf>
    <xf numFmtId="0" fontId="10" fillId="0" borderId="32" xfId="0" applyFont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/>
    </xf>
    <xf numFmtId="0" fontId="12" fillId="0" borderId="33" xfId="0" applyFont="1" applyFill="1" applyBorder="1" applyAlignment="1">
      <alignment horizontal="center" vertical="center"/>
    </xf>
    <xf numFmtId="0" fontId="10" fillId="0" borderId="31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5" fillId="6" borderId="33" xfId="0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6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center" vertical="center"/>
    </xf>
    <xf numFmtId="0" fontId="41" fillId="2" borderId="15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8" xfId="0" applyFont="1" applyBorder="1" applyAlignment="1">
      <alignment wrapText="1"/>
    </xf>
    <xf numFmtId="0" fontId="5" fillId="0" borderId="12" xfId="0" applyFont="1" applyBorder="1" applyAlignment="1">
      <alignment wrapText="1"/>
    </xf>
    <xf numFmtId="0" fontId="40" fillId="0" borderId="11" xfId="0" applyFont="1" applyBorder="1" applyAlignment="1">
      <alignment vertical="center" wrapText="1"/>
    </xf>
    <xf numFmtId="0" fontId="19" fillId="0" borderId="8" xfId="0" applyFont="1" applyBorder="1" applyAlignment="1">
      <alignment vertical="center" wrapText="1"/>
    </xf>
    <xf numFmtId="0" fontId="20" fillId="0" borderId="5" xfId="0" applyFont="1" applyBorder="1" applyAlignment="1">
      <alignment vertical="center"/>
    </xf>
    <xf numFmtId="0" fontId="20" fillId="0" borderId="5" xfId="0" applyFont="1" applyFill="1" applyBorder="1" applyAlignment="1">
      <alignment vertical="center"/>
    </xf>
    <xf numFmtId="0" fontId="9" fillId="0" borderId="5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12" fillId="0" borderId="40" xfId="0" applyFont="1" applyBorder="1" applyAlignment="1">
      <alignment horizontal="center" vertical="center"/>
    </xf>
    <xf numFmtId="0" fontId="5" fillId="0" borderId="41" xfId="0" applyFont="1" applyBorder="1" applyAlignment="1">
      <alignment horizontal="center" vertical="center"/>
    </xf>
    <xf numFmtId="0" fontId="44" fillId="0" borderId="42" xfId="2" applyFont="1" applyBorder="1" applyAlignment="1">
      <alignment horizontal="center" vertical="center"/>
    </xf>
    <xf numFmtId="0" fontId="44" fillId="0" borderId="43" xfId="2" applyFont="1" applyBorder="1" applyAlignment="1">
      <alignment horizontal="center" vertical="center"/>
    </xf>
    <xf numFmtId="0" fontId="43" fillId="0" borderId="0" xfId="2"/>
    <xf numFmtId="0" fontId="43" fillId="0" borderId="42" xfId="2" applyBorder="1" applyAlignment="1">
      <alignment horizontal="center" vertical="center"/>
    </xf>
    <xf numFmtId="0" fontId="43" fillId="0" borderId="42" xfId="2" applyBorder="1" applyAlignment="1">
      <alignment horizontal="left" vertical="center"/>
    </xf>
    <xf numFmtId="0" fontId="43" fillId="0" borderId="0" xfId="2" applyAlignment="1">
      <alignment horizontal="left" vertical="center"/>
    </xf>
    <xf numFmtId="0" fontId="5" fillId="0" borderId="8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5" fillId="7" borderId="5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/>
    </xf>
    <xf numFmtId="0" fontId="5" fillId="0" borderId="32" xfId="0" applyFont="1" applyFill="1" applyBorder="1" applyAlignment="1">
      <alignment horizontal="center" vertical="center"/>
    </xf>
    <xf numFmtId="0" fontId="5" fillId="0" borderId="33" xfId="0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vertical="center" textRotation="90" wrapText="1"/>
    </xf>
    <xf numFmtId="0" fontId="13" fillId="0" borderId="11" xfId="0" applyFont="1" applyFill="1" applyBorder="1" applyAlignment="1">
      <alignment vertical="center" textRotation="90" wrapText="1"/>
    </xf>
    <xf numFmtId="0" fontId="5" fillId="0" borderId="13" xfId="0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vertical="center" textRotation="90" wrapText="1"/>
    </xf>
    <xf numFmtId="0" fontId="13" fillId="0" borderId="5" xfId="0" applyFont="1" applyFill="1" applyBorder="1" applyAlignment="1">
      <alignment vertical="center" textRotation="90" wrapText="1"/>
    </xf>
    <xf numFmtId="0" fontId="5" fillId="0" borderId="6" xfId="0" applyFont="1" applyFill="1" applyBorder="1" applyAlignment="1">
      <alignment horizontal="center" vertical="center"/>
    </xf>
    <xf numFmtId="0" fontId="21" fillId="0" borderId="8" xfId="0" applyFont="1" applyFill="1" applyBorder="1" applyAlignment="1">
      <alignment horizontal="center" vertical="center" wrapText="1"/>
    </xf>
    <xf numFmtId="0" fontId="5" fillId="0" borderId="31" xfId="0" applyFont="1" applyFill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center" vertical="center"/>
    </xf>
    <xf numFmtId="0" fontId="5" fillId="2" borderId="30" xfId="0" applyFont="1" applyFill="1" applyBorder="1" applyAlignment="1">
      <alignment horizontal="center" vertical="center"/>
    </xf>
    <xf numFmtId="0" fontId="5" fillId="0" borderId="46" xfId="0" applyFont="1" applyBorder="1" applyAlignment="1">
      <alignment horizontal="center" vertical="center"/>
    </xf>
    <xf numFmtId="0" fontId="12" fillId="0" borderId="46" xfId="0" applyFont="1" applyBorder="1" applyAlignment="1">
      <alignment horizontal="center" vertical="center"/>
    </xf>
    <xf numFmtId="0" fontId="10" fillId="0" borderId="46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/>
    </xf>
    <xf numFmtId="0" fontId="13" fillId="0" borderId="48" xfId="0" applyFont="1" applyBorder="1" applyAlignment="1">
      <alignment vertical="center" textRotation="90" wrapText="1"/>
    </xf>
    <xf numFmtId="0" fontId="13" fillId="0" borderId="46" xfId="0" applyFont="1" applyBorder="1" applyAlignment="1">
      <alignment vertical="center" textRotation="90" wrapText="1"/>
    </xf>
    <xf numFmtId="0" fontId="12" fillId="0" borderId="46" xfId="0" applyFont="1" applyBorder="1" applyAlignment="1">
      <alignment horizontal="center" vertical="center" wrapText="1"/>
    </xf>
    <xf numFmtId="0" fontId="5" fillId="0" borderId="46" xfId="0" applyFont="1" applyBorder="1" applyAlignment="1">
      <alignment horizontal="center" vertical="center" wrapText="1"/>
    </xf>
    <xf numFmtId="0" fontId="5" fillId="0" borderId="46" xfId="0" applyFont="1" applyBorder="1" applyAlignment="1">
      <alignment vertical="center" wrapText="1"/>
    </xf>
    <xf numFmtId="0" fontId="5" fillId="0" borderId="49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/>
    </xf>
    <xf numFmtId="0" fontId="5" fillId="2" borderId="29" xfId="0" applyFont="1" applyFill="1" applyBorder="1" applyAlignment="1">
      <alignment horizontal="center" vertical="center"/>
    </xf>
    <xf numFmtId="164" fontId="10" fillId="0" borderId="50" xfId="0" applyNumberFormat="1" applyFont="1" applyBorder="1" applyAlignment="1">
      <alignment horizontal="right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2" fillId="0" borderId="24" xfId="0" applyFont="1" applyFill="1" applyBorder="1" applyAlignment="1">
      <alignment horizontal="center" vertical="center"/>
    </xf>
    <xf numFmtId="0" fontId="0" fillId="0" borderId="24" xfId="0" applyBorder="1"/>
    <xf numFmtId="165" fontId="8" fillId="0" borderId="24" xfId="1" applyNumberFormat="1" applyFont="1" applyBorder="1" applyAlignment="1">
      <alignment horizontal="center" vertical="center" wrapText="1"/>
    </xf>
    <xf numFmtId="165" fontId="8" fillId="0" borderId="16" xfId="1" applyNumberFormat="1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38" fillId="0" borderId="16" xfId="0" applyFont="1" applyBorder="1" applyAlignment="1">
      <alignment horizontal="center" vertical="center" wrapText="1"/>
    </xf>
    <xf numFmtId="0" fontId="38" fillId="0" borderId="17" xfId="0" applyFont="1" applyBorder="1" applyAlignment="1">
      <alignment horizontal="center" vertical="center" wrapText="1"/>
    </xf>
    <xf numFmtId="0" fontId="39" fillId="0" borderId="16" xfId="0" applyFont="1" applyBorder="1" applyAlignment="1">
      <alignment vertical="center" wrapText="1"/>
    </xf>
    <xf numFmtId="0" fontId="38" fillId="0" borderId="24" xfId="0" applyFont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16" xfId="0" applyFont="1" applyBorder="1" applyAlignment="1">
      <alignment vertical="center" wrapText="1"/>
    </xf>
    <xf numFmtId="0" fontId="5" fillId="0" borderId="17" xfId="0" applyFont="1" applyBorder="1" applyAlignment="1">
      <alignment vertical="center" wrapText="1"/>
    </xf>
    <xf numFmtId="0" fontId="5" fillId="0" borderId="16" xfId="0" applyFont="1" applyFill="1" applyBorder="1" applyAlignment="1">
      <alignment horizontal="center" vertical="center"/>
    </xf>
    <xf numFmtId="0" fontId="5" fillId="2" borderId="51" xfId="0" applyFont="1" applyFill="1" applyBorder="1" applyAlignment="1">
      <alignment horizontal="center" vertical="center"/>
    </xf>
    <xf numFmtId="164" fontId="9" fillId="0" borderId="52" xfId="0" applyNumberFormat="1" applyFont="1" applyBorder="1" applyAlignment="1">
      <alignment horizontal="left" vertical="center"/>
    </xf>
    <xf numFmtId="164" fontId="10" fillId="0" borderId="53" xfId="0" applyNumberFormat="1" applyFont="1" applyBorder="1" applyAlignment="1">
      <alignment horizontal="right" vertical="center"/>
    </xf>
    <xf numFmtId="0" fontId="12" fillId="3" borderId="54" xfId="0" applyFont="1" applyFill="1" applyBorder="1" applyAlignment="1">
      <alignment horizontal="center" vertical="center"/>
    </xf>
    <xf numFmtId="0" fontId="5" fillId="0" borderId="52" xfId="0" applyFont="1" applyBorder="1" applyAlignment="1">
      <alignment horizontal="center" vertical="center"/>
    </xf>
    <xf numFmtId="0" fontId="5" fillId="0" borderId="53" xfId="0" applyFont="1" applyBorder="1" applyAlignment="1">
      <alignment horizontal="center" vertical="center"/>
    </xf>
    <xf numFmtId="0" fontId="9" fillId="0" borderId="54" xfId="0" applyFont="1" applyBorder="1" applyAlignment="1">
      <alignment horizontal="center" vertical="center"/>
    </xf>
    <xf numFmtId="0" fontId="12" fillId="0" borderId="52" xfId="0" applyFont="1" applyBorder="1" applyAlignment="1">
      <alignment horizontal="center" vertical="center"/>
    </xf>
    <xf numFmtId="0" fontId="12" fillId="0" borderId="52" xfId="0" applyFont="1" applyFill="1" applyBorder="1" applyAlignment="1">
      <alignment horizontal="center" vertical="center"/>
    </xf>
    <xf numFmtId="165" fontId="8" fillId="0" borderId="52" xfId="1" applyNumberFormat="1" applyFont="1" applyBorder="1" applyAlignment="1">
      <alignment horizontal="center" vertical="center" wrapText="1"/>
    </xf>
    <xf numFmtId="0" fontId="10" fillId="0" borderId="54" xfId="0" applyFont="1" applyBorder="1" applyAlignment="1">
      <alignment horizontal="center" vertical="center" wrapText="1"/>
    </xf>
    <xf numFmtId="0" fontId="10" fillId="0" borderId="52" xfId="0" applyFont="1" applyBorder="1" applyAlignment="1">
      <alignment horizontal="center" vertical="center" wrapText="1"/>
    </xf>
    <xf numFmtId="0" fontId="9" fillId="0" borderId="52" xfId="0" applyFont="1" applyBorder="1" applyAlignment="1">
      <alignment horizontal="center" vertical="center" wrapText="1"/>
    </xf>
    <xf numFmtId="0" fontId="10" fillId="0" borderId="52" xfId="0" applyFont="1" applyFill="1" applyBorder="1" applyAlignment="1">
      <alignment horizontal="center" vertical="center" wrapText="1"/>
    </xf>
    <xf numFmtId="0" fontId="10" fillId="0" borderId="53" xfId="0" applyFont="1" applyFill="1" applyBorder="1" applyAlignment="1">
      <alignment horizontal="center" vertical="center" wrapText="1"/>
    </xf>
    <xf numFmtId="0" fontId="10" fillId="2" borderId="54" xfId="0" applyFont="1" applyFill="1" applyBorder="1" applyAlignment="1">
      <alignment horizontal="center" vertical="center" wrapText="1"/>
    </xf>
    <xf numFmtId="0" fontId="10" fillId="2" borderId="53" xfId="0" applyFont="1" applyFill="1" applyBorder="1" applyAlignment="1">
      <alignment horizontal="center" vertical="center" wrapText="1"/>
    </xf>
    <xf numFmtId="0" fontId="5" fillId="0" borderId="54" xfId="0" applyFont="1" applyBorder="1" applyAlignment="1">
      <alignment horizontal="center" vertical="center"/>
    </xf>
    <xf numFmtId="0" fontId="5" fillId="0" borderId="53" xfId="0" applyFont="1" applyFill="1" applyBorder="1" applyAlignment="1">
      <alignment horizontal="center" vertical="center"/>
    </xf>
    <xf numFmtId="0" fontId="5" fillId="2" borderId="54" xfId="0" applyFont="1" applyFill="1" applyBorder="1" applyAlignment="1">
      <alignment horizontal="center" vertical="center" wrapText="1"/>
    </xf>
    <xf numFmtId="0" fontId="5" fillId="2" borderId="53" xfId="0" applyFont="1" applyFill="1" applyBorder="1" applyAlignment="1">
      <alignment horizontal="center" vertical="center" wrapText="1"/>
    </xf>
    <xf numFmtId="0" fontId="5" fillId="0" borderId="54" xfId="0" applyFont="1" applyBorder="1" applyAlignment="1">
      <alignment horizontal="center" vertical="center" wrapText="1"/>
    </xf>
    <xf numFmtId="0" fontId="5" fillId="0" borderId="52" xfId="0" applyFont="1" applyBorder="1" applyAlignment="1">
      <alignment horizontal="center" vertical="center" wrapText="1"/>
    </xf>
    <xf numFmtId="0" fontId="5" fillId="0" borderId="53" xfId="0" applyFont="1" applyFill="1" applyBorder="1" applyAlignment="1">
      <alignment horizontal="center" vertical="center" wrapText="1"/>
    </xf>
    <xf numFmtId="0" fontId="5" fillId="0" borderId="54" xfId="0" applyFont="1" applyFill="1" applyBorder="1" applyAlignment="1">
      <alignment horizontal="center" vertical="center"/>
    </xf>
    <xf numFmtId="0" fontId="5" fillId="0" borderId="52" xfId="0" applyFont="1" applyFill="1" applyBorder="1" applyAlignment="1">
      <alignment horizontal="center" vertical="center"/>
    </xf>
    <xf numFmtId="164" fontId="10" fillId="0" borderId="56" xfId="0" applyNumberFormat="1" applyFont="1" applyBorder="1" applyAlignment="1">
      <alignment horizontal="right" vertical="center"/>
    </xf>
    <xf numFmtId="0" fontId="5" fillId="0" borderId="57" xfId="0" applyFont="1" applyBorder="1" applyAlignment="1">
      <alignment horizontal="center" vertical="center"/>
    </xf>
    <xf numFmtId="0" fontId="5" fillId="0" borderId="58" xfId="0" applyFont="1" applyBorder="1" applyAlignment="1">
      <alignment horizontal="center" vertical="center"/>
    </xf>
    <xf numFmtId="0" fontId="5" fillId="2" borderId="54" xfId="0" applyFont="1" applyFill="1" applyBorder="1" applyAlignment="1">
      <alignment horizontal="center" vertical="center"/>
    </xf>
    <xf numFmtId="164" fontId="10" fillId="0" borderId="55" xfId="0" applyNumberFormat="1" applyFont="1" applyBorder="1" applyAlignment="1">
      <alignment horizontal="right" vertical="center"/>
    </xf>
    <xf numFmtId="0" fontId="5" fillId="0" borderId="5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20" fillId="0" borderId="11" xfId="0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20" fillId="0" borderId="47" xfId="0" applyFont="1" applyBorder="1" applyAlignment="1">
      <alignment horizontal="center" vertical="center" wrapText="1"/>
    </xf>
    <xf numFmtId="0" fontId="20" fillId="0" borderId="28" xfId="0" applyFont="1" applyBorder="1" applyAlignment="1">
      <alignment horizontal="center" vertical="center" wrapText="1"/>
    </xf>
    <xf numFmtId="0" fontId="20" fillId="0" borderId="48" xfId="0" applyFont="1" applyBorder="1" applyAlignment="1">
      <alignment horizontal="center" vertical="center" wrapText="1"/>
    </xf>
    <xf numFmtId="0" fontId="20" fillId="0" borderId="59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0" fontId="20" fillId="0" borderId="60" xfId="0" applyFont="1" applyBorder="1" applyAlignment="1">
      <alignment horizontal="center" vertical="center" wrapText="1"/>
    </xf>
    <xf numFmtId="0" fontId="20" fillId="0" borderId="61" xfId="0" applyFont="1" applyBorder="1" applyAlignment="1">
      <alignment horizontal="center" vertical="center" wrapText="1"/>
    </xf>
    <xf numFmtId="0" fontId="20" fillId="0" borderId="63" xfId="0" applyFont="1" applyBorder="1" applyAlignment="1">
      <alignment horizontal="center" vertical="center" wrapText="1"/>
    </xf>
    <xf numFmtId="0" fontId="20" fillId="0" borderId="62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8" fillId="7" borderId="24" xfId="1" applyFont="1" applyFill="1" applyBorder="1" applyAlignment="1">
      <alignment horizontal="center" vertical="center" wrapText="1"/>
    </xf>
    <xf numFmtId="0" fontId="8" fillId="7" borderId="26" xfId="1" applyFont="1" applyFill="1" applyBorder="1" applyAlignment="1">
      <alignment horizontal="center" vertical="center" wrapText="1"/>
    </xf>
    <xf numFmtId="0" fontId="33" fillId="0" borderId="8" xfId="0" applyFont="1" applyFill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18" fillId="0" borderId="22" xfId="0" applyFont="1" applyBorder="1" applyAlignment="1">
      <alignment horizontal="center" vertical="center"/>
    </xf>
    <xf numFmtId="0" fontId="19" fillId="0" borderId="8" xfId="0" applyFont="1" applyFill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44" xfId="0" applyFont="1" applyBorder="1" applyAlignment="1">
      <alignment horizontal="center" vertical="center"/>
    </xf>
    <xf numFmtId="0" fontId="5" fillId="0" borderId="45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26" fillId="0" borderId="0" xfId="0" applyFont="1" applyAlignment="1">
      <alignment horizontal="center" vertical="top"/>
    </xf>
    <xf numFmtId="0" fontId="28" fillId="0" borderId="0" xfId="1" quotePrefix="1" applyFont="1" applyAlignment="1">
      <alignment horizontal="left" vertical="center" wrapText="1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36" fillId="0" borderId="10" xfId="0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 wrapText="1"/>
    </xf>
    <xf numFmtId="0" fontId="36" fillId="0" borderId="7" xfId="0" applyFont="1" applyBorder="1" applyAlignment="1">
      <alignment horizontal="center" vertical="center" wrapText="1"/>
    </xf>
    <xf numFmtId="0" fontId="22" fillId="0" borderId="10" xfId="0" applyFont="1" applyFill="1" applyBorder="1" applyAlignment="1">
      <alignment horizontal="center" vertical="center" wrapText="1"/>
    </xf>
    <xf numFmtId="0" fontId="22" fillId="0" borderId="7" xfId="0" applyFont="1" applyFill="1" applyBorder="1" applyAlignment="1">
      <alignment horizontal="center" vertical="center" wrapText="1"/>
    </xf>
    <xf numFmtId="0" fontId="37" fillId="0" borderId="0" xfId="0" applyFont="1" applyAlignment="1">
      <alignment horizontal="center" vertical="top"/>
    </xf>
    <xf numFmtId="0" fontId="34" fillId="0" borderId="36" xfId="0" applyFont="1" applyBorder="1" applyAlignment="1">
      <alignment horizontal="center" vertical="center" textRotation="90" wrapText="1"/>
    </xf>
    <xf numFmtId="0" fontId="34" fillId="0" borderId="28" xfId="0" applyFont="1" applyBorder="1" applyAlignment="1">
      <alignment horizontal="center" vertical="center" textRotation="90" wrapText="1"/>
    </xf>
    <xf numFmtId="0" fontId="34" fillId="0" borderId="37" xfId="0" applyFont="1" applyBorder="1" applyAlignment="1">
      <alignment horizontal="center" vertical="center" textRotation="90" wrapText="1"/>
    </xf>
    <xf numFmtId="0" fontId="34" fillId="0" borderId="38" xfId="0" applyFont="1" applyBorder="1" applyAlignment="1">
      <alignment horizontal="center" vertical="center" textRotation="90" wrapText="1"/>
    </xf>
    <xf numFmtId="0" fontId="34" fillId="0" borderId="0" xfId="0" applyFont="1" applyBorder="1" applyAlignment="1">
      <alignment horizontal="center" vertical="center" textRotation="90" wrapText="1"/>
    </xf>
    <xf numFmtId="0" fontId="34" fillId="0" borderId="39" xfId="0" applyFont="1" applyBorder="1" applyAlignment="1">
      <alignment horizontal="center" vertical="center" textRotation="90" wrapText="1"/>
    </xf>
    <xf numFmtId="0" fontId="9" fillId="0" borderId="8" xfId="0" applyFont="1" applyBorder="1" applyAlignment="1">
      <alignment horizontal="center" vertical="center" wrapText="1"/>
    </xf>
    <xf numFmtId="0" fontId="9" fillId="0" borderId="31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9" fillId="0" borderId="32" xfId="0" applyFont="1" applyBorder="1" applyAlignment="1">
      <alignment horizontal="center" vertical="center" wrapText="1"/>
    </xf>
    <xf numFmtId="0" fontId="19" fillId="0" borderId="3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33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32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19" fillId="0" borderId="5" xfId="0" applyFont="1" applyBorder="1" applyAlignment="1">
      <alignment vertical="center" wrapText="1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285748</xdr:colOff>
      <xdr:row>2</xdr:row>
      <xdr:rowOff>1</xdr:rowOff>
    </xdr:from>
    <xdr:to>
      <xdr:col>14</xdr:col>
      <xdr:colOff>242205</xdr:colOff>
      <xdr:row>2</xdr:row>
      <xdr:rowOff>1</xdr:rowOff>
    </xdr:to>
    <xdr:cxnSp macro="">
      <xdr:nvCxnSpPr>
        <xdr:cNvPr id="3" name="Đường nối Thẳng 4">
          <a:extLst>
            <a:ext uri="{FF2B5EF4-FFF2-40B4-BE49-F238E27FC236}">
              <a16:creationId xmlns:a16="http://schemas.microsoft.com/office/drawing/2014/main" id="{83D1C44E-0DC5-4BE0-A455-BBA9280B8ADF}"/>
            </a:ext>
          </a:extLst>
        </xdr:cNvPr>
        <xdr:cNvCxnSpPr/>
      </xdr:nvCxnSpPr>
      <xdr:spPr>
        <a:xfrm flipV="1">
          <a:off x="6082391" y="1020537"/>
          <a:ext cx="3657600" cy="0"/>
        </a:xfrm>
        <a:prstGeom prst="line">
          <a:avLst/>
        </a:prstGeom>
        <a:ln w="28575"/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693202</xdr:colOff>
      <xdr:row>0</xdr:row>
      <xdr:rowOff>0</xdr:rowOff>
    </xdr:from>
    <xdr:to>
      <xdr:col>2</xdr:col>
      <xdr:colOff>325408</xdr:colOff>
      <xdr:row>2</xdr:row>
      <xdr:rowOff>266140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6B545E65-4530-495B-BED1-C51FC6C210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3202" y="0"/>
          <a:ext cx="1292277" cy="12866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38</xdr:col>
      <xdr:colOff>43540</xdr:colOff>
      <xdr:row>1</xdr:row>
      <xdr:rowOff>424544</xdr:rowOff>
    </xdr:from>
    <xdr:to>
      <xdr:col>49</xdr:col>
      <xdr:colOff>35376</xdr:colOff>
      <xdr:row>1</xdr:row>
      <xdr:rowOff>424544</xdr:rowOff>
    </xdr:to>
    <xdr:cxnSp macro="">
      <xdr:nvCxnSpPr>
        <xdr:cNvPr id="4" name="Đường nối Thẳng 4">
          <a:extLst>
            <a:ext uri="{FF2B5EF4-FFF2-40B4-BE49-F238E27FC236}">
              <a16:creationId xmlns:a16="http://schemas.microsoft.com/office/drawing/2014/main" id="{7EB7F9F5-3F7D-45BB-A74F-B2E1E1877F09}"/>
            </a:ext>
          </a:extLst>
        </xdr:cNvPr>
        <xdr:cNvCxnSpPr/>
      </xdr:nvCxnSpPr>
      <xdr:spPr>
        <a:xfrm flipV="1">
          <a:off x="22699433" y="1009651"/>
          <a:ext cx="6400800" cy="0"/>
        </a:xfrm>
        <a:prstGeom prst="line">
          <a:avLst/>
        </a:prstGeom>
        <a:ln w="28575"/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ai\Downloads\B&#225;o_c&#225;o_s&#7889;_l&#432;&#7907;ng_sinh_vi&#234;n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oCaoSoLuongSinhVien"/>
      <sheetName val="Sheet1"/>
    </sheetNames>
    <sheetDataSet>
      <sheetData sheetId="0">
        <row r="2">
          <cell r="A2" t="str">
            <v>STT</v>
          </cell>
          <cell r="B2" t="str">
            <v>Lớp</v>
          </cell>
        </row>
        <row r="3">
          <cell r="A3">
            <v>1</v>
          </cell>
          <cell r="B3" t="str">
            <v>61KTH-HC</v>
          </cell>
        </row>
        <row r="4">
          <cell r="A4">
            <v>2</v>
          </cell>
          <cell r="B4" t="str">
            <v>61CK.HQ-CNCK</v>
          </cell>
        </row>
        <row r="5">
          <cell r="A5">
            <v>3</v>
          </cell>
          <cell r="B5" t="str">
            <v>61CK.NB-CNCK</v>
          </cell>
        </row>
        <row r="6">
          <cell r="A6">
            <v>4</v>
          </cell>
          <cell r="B6" t="str">
            <v>61CK-CNCK</v>
          </cell>
        </row>
        <row r="7">
          <cell r="A7">
            <v>5</v>
          </cell>
          <cell r="B7" t="str">
            <v>61CK-QLM</v>
          </cell>
        </row>
        <row r="8">
          <cell r="A8">
            <v>6</v>
          </cell>
          <cell r="B8" t="str">
            <v>61CK-MXD</v>
          </cell>
        </row>
        <row r="9">
          <cell r="A9">
            <v>7</v>
          </cell>
          <cell r="B9" t="str">
            <v>S22-61TH2</v>
          </cell>
        </row>
        <row r="10">
          <cell r="A10">
            <v>8</v>
          </cell>
          <cell r="B10" t="str">
            <v>61TH-NB</v>
          </cell>
        </row>
        <row r="11">
          <cell r="A11">
            <v>9</v>
          </cell>
          <cell r="B11" t="str">
            <v>61TH</v>
          </cell>
        </row>
        <row r="12">
          <cell r="A12">
            <v>10</v>
          </cell>
          <cell r="B12" t="str">
            <v>S22-61TH1</v>
          </cell>
        </row>
        <row r="13">
          <cell r="A13">
            <v>11</v>
          </cell>
          <cell r="B13" t="str">
            <v>61TH10</v>
          </cell>
        </row>
        <row r="14">
          <cell r="A14">
            <v>12</v>
          </cell>
          <cell r="B14" t="str">
            <v>61TH9</v>
          </cell>
        </row>
        <row r="15">
          <cell r="A15">
            <v>13</v>
          </cell>
          <cell r="B15" t="str">
            <v>61TH8</v>
          </cell>
        </row>
        <row r="16">
          <cell r="A16">
            <v>14</v>
          </cell>
          <cell r="B16" t="str">
            <v>61TH7</v>
          </cell>
        </row>
        <row r="17">
          <cell r="A17">
            <v>15</v>
          </cell>
          <cell r="B17" t="str">
            <v>61TH6</v>
          </cell>
        </row>
        <row r="18">
          <cell r="A18">
            <v>16</v>
          </cell>
          <cell r="B18" t="str">
            <v>61TH5</v>
          </cell>
        </row>
        <row r="19">
          <cell r="A19">
            <v>17</v>
          </cell>
          <cell r="B19" t="str">
            <v>61TH4</v>
          </cell>
        </row>
        <row r="20">
          <cell r="A20">
            <v>18</v>
          </cell>
          <cell r="B20" t="str">
            <v>61TH3</v>
          </cell>
        </row>
        <row r="21">
          <cell r="A21">
            <v>19</v>
          </cell>
          <cell r="B21" t="str">
            <v>61TH2</v>
          </cell>
        </row>
        <row r="22">
          <cell r="A22">
            <v>20</v>
          </cell>
          <cell r="B22" t="str">
            <v>61TH1</v>
          </cell>
        </row>
        <row r="23">
          <cell r="A23">
            <v>21</v>
          </cell>
          <cell r="B23" t="str">
            <v>61PM2</v>
          </cell>
        </row>
        <row r="24">
          <cell r="A24">
            <v>22</v>
          </cell>
          <cell r="B24" t="str">
            <v>61PM1</v>
          </cell>
        </row>
        <row r="25">
          <cell r="A25">
            <v>23</v>
          </cell>
          <cell r="B25" t="str">
            <v>61KTO.NB</v>
          </cell>
        </row>
        <row r="26">
          <cell r="A26">
            <v>24</v>
          </cell>
          <cell r="B26" t="str">
            <v>61KTO</v>
          </cell>
        </row>
        <row r="27">
          <cell r="A27">
            <v>25</v>
          </cell>
          <cell r="B27" t="str">
            <v>61KTO3</v>
          </cell>
        </row>
        <row r="28">
          <cell r="A28">
            <v>26</v>
          </cell>
          <cell r="B28" t="str">
            <v>61KTO2</v>
          </cell>
        </row>
        <row r="29">
          <cell r="A29">
            <v>27</v>
          </cell>
          <cell r="B29" t="str">
            <v>61KTO1</v>
          </cell>
        </row>
        <row r="30">
          <cell r="A30">
            <v>28</v>
          </cell>
          <cell r="B30" t="str">
            <v>61CĐT.NB</v>
          </cell>
        </row>
        <row r="31">
          <cell r="A31">
            <v>29</v>
          </cell>
          <cell r="B31" t="str">
            <v>61CĐT3</v>
          </cell>
        </row>
        <row r="32">
          <cell r="A32">
            <v>30</v>
          </cell>
          <cell r="B32" t="str">
            <v>61CĐT2</v>
          </cell>
        </row>
        <row r="33">
          <cell r="A33">
            <v>31</v>
          </cell>
          <cell r="B33" t="str">
            <v>61CĐT1</v>
          </cell>
        </row>
        <row r="34">
          <cell r="A34">
            <v>32</v>
          </cell>
          <cell r="B34" t="str">
            <v>61CK.HQ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K62"/>
  <sheetViews>
    <sheetView workbookViewId="0">
      <selection activeCell="F16" sqref="F16"/>
    </sheetView>
  </sheetViews>
  <sheetFormatPr defaultColWidth="9" defaultRowHeight="14.25" x14ac:dyDescent="0.2"/>
  <cols>
    <col min="1" max="1" width="9" style="4"/>
    <col min="2" max="2" width="9" style="1"/>
    <col min="3" max="5" width="15.25" style="79" customWidth="1"/>
    <col min="6" max="9" width="15.25" style="4" customWidth="1"/>
    <col min="10" max="10" width="20" style="4" customWidth="1"/>
    <col min="11" max="16384" width="9" style="4"/>
  </cols>
  <sheetData>
    <row r="1" spans="2:10" x14ac:dyDescent="0.2">
      <c r="B1" s="1" t="s">
        <v>0</v>
      </c>
      <c r="C1" s="79" t="s">
        <v>1</v>
      </c>
      <c r="D1" s="79" t="s">
        <v>2</v>
      </c>
      <c r="E1" s="79" t="s">
        <v>3</v>
      </c>
      <c r="F1" s="79" t="s">
        <v>1</v>
      </c>
      <c r="G1" s="79" t="s">
        <v>2</v>
      </c>
      <c r="H1" s="79" t="s">
        <v>3</v>
      </c>
      <c r="I1" s="79" t="s">
        <v>83</v>
      </c>
      <c r="J1" s="79" t="s">
        <v>82</v>
      </c>
    </row>
    <row r="2" spans="2:10" x14ac:dyDescent="0.2">
      <c r="B2" s="1">
        <v>-8</v>
      </c>
      <c r="C2" s="79">
        <f t="shared" ref="C2:C8" si="0">C3-7</f>
        <v>44746</v>
      </c>
      <c r="D2" s="79">
        <f t="shared" ref="D2:D8" si="1">D3-7</f>
        <v>44750</v>
      </c>
      <c r="E2" s="79">
        <f t="shared" ref="E2:E8" si="2">E3-7</f>
        <v>44752</v>
      </c>
      <c r="F2" s="4" t="str">
        <f>TEXT(C2,"dd/mm/yyyy")</f>
        <v>04/07/2022</v>
      </c>
      <c r="G2" s="4" t="str">
        <f t="shared" ref="G2:H2" si="3">TEXT(D2,"dd/mm/yyyy")</f>
        <v>08/07/2022</v>
      </c>
      <c r="H2" s="4" t="str">
        <f t="shared" si="3"/>
        <v>10/07/2022</v>
      </c>
    </row>
    <row r="3" spans="2:10" x14ac:dyDescent="0.2">
      <c r="B3" s="1">
        <v>-7</v>
      </c>
      <c r="C3" s="79">
        <f t="shared" si="0"/>
        <v>44753</v>
      </c>
      <c r="D3" s="79">
        <f t="shared" si="1"/>
        <v>44757</v>
      </c>
      <c r="E3" s="79">
        <f t="shared" si="2"/>
        <v>44759</v>
      </c>
      <c r="F3" s="4" t="str">
        <f t="shared" ref="F3:F62" si="4">TEXT(C3,"dd/mm/yyyy")</f>
        <v>11/07/2022</v>
      </c>
      <c r="G3" s="4" t="str">
        <f t="shared" ref="G3:G62" si="5">TEXT(D3,"dd/mm/yyyy")</f>
        <v>15/07/2022</v>
      </c>
      <c r="H3" s="4" t="str">
        <f t="shared" ref="H3:H62" si="6">TEXT(E3,"dd/mm/yyyy")</f>
        <v>17/07/2022</v>
      </c>
    </row>
    <row r="4" spans="2:10" x14ac:dyDescent="0.2">
      <c r="B4" s="1">
        <v>-6</v>
      </c>
      <c r="C4" s="79">
        <f t="shared" si="0"/>
        <v>44760</v>
      </c>
      <c r="D4" s="79">
        <f t="shared" si="1"/>
        <v>44764</v>
      </c>
      <c r="E4" s="79">
        <f t="shared" si="2"/>
        <v>44766</v>
      </c>
      <c r="F4" s="4" t="str">
        <f t="shared" si="4"/>
        <v>18/07/2022</v>
      </c>
      <c r="G4" s="4" t="str">
        <f t="shared" si="5"/>
        <v>22/07/2022</v>
      </c>
      <c r="H4" s="4" t="str">
        <f t="shared" si="6"/>
        <v>24/07/2022</v>
      </c>
    </row>
    <row r="5" spans="2:10" x14ac:dyDescent="0.2">
      <c r="B5" s="1">
        <v>-5</v>
      </c>
      <c r="C5" s="79">
        <f t="shared" si="0"/>
        <v>44767</v>
      </c>
      <c r="D5" s="79">
        <f t="shared" si="1"/>
        <v>44771</v>
      </c>
      <c r="E5" s="79">
        <f t="shared" si="2"/>
        <v>44773</v>
      </c>
      <c r="F5" s="4" t="str">
        <f t="shared" si="4"/>
        <v>25/07/2022</v>
      </c>
      <c r="G5" s="4" t="str">
        <f t="shared" si="5"/>
        <v>29/07/2022</v>
      </c>
      <c r="H5" s="4" t="str">
        <f t="shared" si="6"/>
        <v>31/07/2022</v>
      </c>
    </row>
    <row r="6" spans="2:10" x14ac:dyDescent="0.2">
      <c r="B6" s="1">
        <v>-4</v>
      </c>
      <c r="C6" s="79">
        <f t="shared" si="0"/>
        <v>44774</v>
      </c>
      <c r="D6" s="79">
        <f t="shared" si="1"/>
        <v>44778</v>
      </c>
      <c r="E6" s="79">
        <f t="shared" si="2"/>
        <v>44780</v>
      </c>
      <c r="F6" s="4" t="str">
        <f t="shared" si="4"/>
        <v>01/08/2022</v>
      </c>
      <c r="G6" s="4" t="str">
        <f t="shared" si="5"/>
        <v>05/08/2022</v>
      </c>
      <c r="H6" s="4" t="str">
        <f t="shared" si="6"/>
        <v>07/08/2022</v>
      </c>
    </row>
    <row r="7" spans="2:10" x14ac:dyDescent="0.2">
      <c r="B7" s="1">
        <v>-3</v>
      </c>
      <c r="C7" s="79">
        <f t="shared" si="0"/>
        <v>44781</v>
      </c>
      <c r="D7" s="79">
        <f t="shared" si="1"/>
        <v>44785</v>
      </c>
      <c r="E7" s="79">
        <f t="shared" si="2"/>
        <v>44787</v>
      </c>
      <c r="F7" s="4" t="str">
        <f t="shared" si="4"/>
        <v>08/08/2022</v>
      </c>
      <c r="G7" s="4" t="str">
        <f t="shared" si="5"/>
        <v>12/08/2022</v>
      </c>
      <c r="H7" s="4" t="str">
        <f t="shared" si="6"/>
        <v>14/08/2022</v>
      </c>
    </row>
    <row r="8" spans="2:10" x14ac:dyDescent="0.2">
      <c r="B8" s="1">
        <v>-2</v>
      </c>
      <c r="C8" s="79">
        <f t="shared" si="0"/>
        <v>44788</v>
      </c>
      <c r="D8" s="79">
        <f t="shared" si="1"/>
        <v>44792</v>
      </c>
      <c r="E8" s="79">
        <f t="shared" si="2"/>
        <v>44794</v>
      </c>
      <c r="F8" s="4" t="str">
        <f t="shared" si="4"/>
        <v>15/08/2022</v>
      </c>
      <c r="G8" s="4" t="str">
        <f t="shared" si="5"/>
        <v>19/08/2022</v>
      </c>
      <c r="H8" s="4" t="str">
        <f t="shared" si="6"/>
        <v>21/08/2022</v>
      </c>
    </row>
    <row r="9" spans="2:10" x14ac:dyDescent="0.2">
      <c r="B9" s="1">
        <v>-1</v>
      </c>
      <c r="C9" s="79">
        <f>C10-7</f>
        <v>44795</v>
      </c>
      <c r="D9" s="79">
        <f t="shared" ref="D9:E9" si="7">D10-7</f>
        <v>44799</v>
      </c>
      <c r="E9" s="79">
        <f t="shared" si="7"/>
        <v>44801</v>
      </c>
      <c r="F9" s="4" t="str">
        <f t="shared" si="4"/>
        <v>22/08/2022</v>
      </c>
      <c r="G9" s="4" t="str">
        <f t="shared" si="5"/>
        <v>26/08/2022</v>
      </c>
      <c r="H9" s="4" t="str">
        <f t="shared" si="6"/>
        <v>28/08/2022</v>
      </c>
    </row>
    <row r="10" spans="2:10" x14ac:dyDescent="0.2">
      <c r="B10" s="1">
        <v>0</v>
      </c>
      <c r="C10" s="79">
        <v>44802</v>
      </c>
      <c r="D10" s="79">
        <f>C10+4</f>
        <v>44806</v>
      </c>
      <c r="E10" s="79">
        <f>C10+6</f>
        <v>44808</v>
      </c>
      <c r="F10" s="4" t="str">
        <f t="shared" si="4"/>
        <v>29/08/2022</v>
      </c>
      <c r="G10" s="4" t="str">
        <f t="shared" si="5"/>
        <v>02/09/2022</v>
      </c>
      <c r="H10" s="4" t="str">
        <f t="shared" si="6"/>
        <v>04/09/2022</v>
      </c>
      <c r="I10" s="4" t="s">
        <v>2</v>
      </c>
      <c r="J10" s="4" t="s">
        <v>102</v>
      </c>
    </row>
    <row r="11" spans="2:10" x14ac:dyDescent="0.2">
      <c r="B11" s="1">
        <v>1</v>
      </c>
      <c r="C11" s="79">
        <f>C10+7</f>
        <v>44809</v>
      </c>
      <c r="D11" s="79">
        <f t="shared" ref="D11:E11" si="8">D10+7</f>
        <v>44813</v>
      </c>
      <c r="E11" s="79">
        <f t="shared" si="8"/>
        <v>44815</v>
      </c>
      <c r="F11" s="4" t="str">
        <f t="shared" si="4"/>
        <v>05/09/2022</v>
      </c>
      <c r="G11" s="4" t="str">
        <f t="shared" si="5"/>
        <v>09/09/2022</v>
      </c>
      <c r="H11" s="4" t="str">
        <f t="shared" si="6"/>
        <v>11/09/2022</v>
      </c>
    </row>
    <row r="12" spans="2:10" x14ac:dyDescent="0.2">
      <c r="B12" s="1">
        <v>2</v>
      </c>
      <c r="C12" s="79">
        <f t="shared" ref="C12:C62" si="9">C11+7</f>
        <v>44816</v>
      </c>
      <c r="D12" s="79">
        <f t="shared" ref="D12:D62" si="10">D11+7</f>
        <v>44820</v>
      </c>
      <c r="E12" s="79">
        <f t="shared" ref="E12:E62" si="11">E11+7</f>
        <v>44822</v>
      </c>
      <c r="F12" s="4" t="str">
        <f t="shared" si="4"/>
        <v>12/09/2022</v>
      </c>
      <c r="G12" s="4" t="str">
        <f t="shared" si="5"/>
        <v>16/09/2022</v>
      </c>
      <c r="H12" s="4" t="str">
        <f t="shared" si="6"/>
        <v>18/09/2022</v>
      </c>
    </row>
    <row r="13" spans="2:10" x14ac:dyDescent="0.2">
      <c r="B13" s="1">
        <v>3</v>
      </c>
      <c r="C13" s="79">
        <f t="shared" si="9"/>
        <v>44823</v>
      </c>
      <c r="D13" s="79">
        <f t="shared" si="10"/>
        <v>44827</v>
      </c>
      <c r="E13" s="79">
        <f t="shared" si="11"/>
        <v>44829</v>
      </c>
      <c r="F13" s="4" t="str">
        <f t="shared" si="4"/>
        <v>19/09/2022</v>
      </c>
      <c r="G13" s="4" t="str">
        <f t="shared" si="5"/>
        <v>23/09/2022</v>
      </c>
      <c r="H13" s="4" t="str">
        <f t="shared" si="6"/>
        <v>25/09/2022</v>
      </c>
    </row>
    <row r="14" spans="2:10" x14ac:dyDescent="0.2">
      <c r="B14" s="1">
        <v>4</v>
      </c>
      <c r="C14" s="79">
        <f t="shared" si="9"/>
        <v>44830</v>
      </c>
      <c r="D14" s="79">
        <f t="shared" si="10"/>
        <v>44834</v>
      </c>
      <c r="E14" s="79">
        <f t="shared" si="11"/>
        <v>44836</v>
      </c>
      <c r="F14" s="4" t="str">
        <f t="shared" si="4"/>
        <v>26/09/2022</v>
      </c>
      <c r="G14" s="4" t="str">
        <f t="shared" si="5"/>
        <v>30/09/2022</v>
      </c>
      <c r="H14" s="4" t="str">
        <f t="shared" si="6"/>
        <v>02/10/2022</v>
      </c>
    </row>
    <row r="15" spans="2:10" x14ac:dyDescent="0.2">
      <c r="B15" s="1">
        <v>5</v>
      </c>
      <c r="C15" s="79">
        <f t="shared" si="9"/>
        <v>44837</v>
      </c>
      <c r="D15" s="79">
        <f t="shared" si="10"/>
        <v>44841</v>
      </c>
      <c r="E15" s="79">
        <f t="shared" si="11"/>
        <v>44843</v>
      </c>
      <c r="F15" s="4" t="str">
        <f t="shared" si="4"/>
        <v>03/10/2022</v>
      </c>
      <c r="G15" s="4" t="str">
        <f t="shared" si="5"/>
        <v>07/10/2022</v>
      </c>
      <c r="H15" s="4" t="str">
        <f t="shared" si="6"/>
        <v>09/10/2022</v>
      </c>
    </row>
    <row r="16" spans="2:10" x14ac:dyDescent="0.2">
      <c r="B16" s="1">
        <v>6</v>
      </c>
      <c r="C16" s="79">
        <f t="shared" si="9"/>
        <v>44844</v>
      </c>
      <c r="D16" s="79">
        <f t="shared" si="10"/>
        <v>44848</v>
      </c>
      <c r="E16" s="79">
        <f t="shared" si="11"/>
        <v>44850</v>
      </c>
      <c r="F16" s="4" t="str">
        <f t="shared" si="4"/>
        <v>10/10/2022</v>
      </c>
      <c r="G16" s="4" t="str">
        <f t="shared" si="5"/>
        <v>14/10/2022</v>
      </c>
      <c r="H16" s="4" t="str">
        <f t="shared" si="6"/>
        <v>16/10/2022</v>
      </c>
    </row>
    <row r="17" spans="2:10" x14ac:dyDescent="0.2">
      <c r="B17" s="1">
        <v>7</v>
      </c>
      <c r="C17" s="79">
        <f t="shared" si="9"/>
        <v>44851</v>
      </c>
      <c r="D17" s="79">
        <f t="shared" si="10"/>
        <v>44855</v>
      </c>
      <c r="E17" s="79">
        <f t="shared" si="11"/>
        <v>44857</v>
      </c>
      <c r="F17" s="4" t="str">
        <f t="shared" si="4"/>
        <v>17/10/2022</v>
      </c>
      <c r="G17" s="4" t="str">
        <f t="shared" si="5"/>
        <v>21/10/2022</v>
      </c>
      <c r="H17" s="4" t="str">
        <f t="shared" si="6"/>
        <v>23/10/2022</v>
      </c>
    </row>
    <row r="18" spans="2:10" x14ac:dyDescent="0.2">
      <c r="B18" s="1">
        <v>8</v>
      </c>
      <c r="C18" s="79">
        <f t="shared" si="9"/>
        <v>44858</v>
      </c>
      <c r="D18" s="79">
        <f t="shared" si="10"/>
        <v>44862</v>
      </c>
      <c r="E18" s="79">
        <f t="shared" si="11"/>
        <v>44864</v>
      </c>
      <c r="F18" s="4" t="str">
        <f t="shared" si="4"/>
        <v>24/10/2022</v>
      </c>
      <c r="G18" s="4" t="str">
        <f t="shared" si="5"/>
        <v>28/10/2022</v>
      </c>
      <c r="H18" s="4" t="str">
        <f t="shared" si="6"/>
        <v>30/10/2022</v>
      </c>
    </row>
    <row r="19" spans="2:10" x14ac:dyDescent="0.2">
      <c r="B19" s="1">
        <v>9</v>
      </c>
      <c r="C19" s="79">
        <f t="shared" si="9"/>
        <v>44865</v>
      </c>
      <c r="D19" s="79">
        <f t="shared" si="10"/>
        <v>44869</v>
      </c>
      <c r="E19" s="79">
        <f t="shared" si="11"/>
        <v>44871</v>
      </c>
      <c r="F19" s="4" t="str">
        <f t="shared" si="4"/>
        <v>31/10/2022</v>
      </c>
      <c r="G19" s="4" t="str">
        <f t="shared" si="5"/>
        <v>04/11/2022</v>
      </c>
      <c r="H19" s="4" t="str">
        <f t="shared" si="6"/>
        <v>06/11/2022</v>
      </c>
    </row>
    <row r="20" spans="2:10" x14ac:dyDescent="0.2">
      <c r="B20" s="1">
        <v>10</v>
      </c>
      <c r="C20" s="79">
        <f t="shared" si="9"/>
        <v>44872</v>
      </c>
      <c r="D20" s="79">
        <f t="shared" si="10"/>
        <v>44876</v>
      </c>
      <c r="E20" s="79">
        <f t="shared" si="11"/>
        <v>44878</v>
      </c>
      <c r="F20" s="4" t="str">
        <f t="shared" si="4"/>
        <v>07/11/2022</v>
      </c>
      <c r="G20" s="4" t="str">
        <f t="shared" si="5"/>
        <v>11/11/2022</v>
      </c>
      <c r="H20" s="4" t="str">
        <f t="shared" si="6"/>
        <v>13/11/2022</v>
      </c>
    </row>
    <row r="21" spans="2:10" s="81" customFormat="1" x14ac:dyDescent="0.2">
      <c r="B21" s="78">
        <v>11</v>
      </c>
      <c r="C21" s="80">
        <f t="shared" si="9"/>
        <v>44879</v>
      </c>
      <c r="D21" s="80">
        <f t="shared" si="10"/>
        <v>44883</v>
      </c>
      <c r="E21" s="80">
        <f t="shared" si="11"/>
        <v>44885</v>
      </c>
      <c r="F21" s="81" t="str">
        <f t="shared" si="4"/>
        <v>14/11/2022</v>
      </c>
      <c r="G21" s="81" t="str">
        <f t="shared" si="5"/>
        <v>18/11/2022</v>
      </c>
      <c r="H21" s="81" t="str">
        <f t="shared" si="6"/>
        <v>20/11/2022</v>
      </c>
      <c r="I21" s="81" t="s">
        <v>3</v>
      </c>
      <c r="J21" s="82" t="s">
        <v>103</v>
      </c>
    </row>
    <row r="22" spans="2:10" x14ac:dyDescent="0.2">
      <c r="B22" s="1">
        <v>12</v>
      </c>
      <c r="C22" s="79">
        <f t="shared" si="9"/>
        <v>44886</v>
      </c>
      <c r="D22" s="79">
        <f t="shared" si="10"/>
        <v>44890</v>
      </c>
      <c r="E22" s="79">
        <f t="shared" si="11"/>
        <v>44892</v>
      </c>
      <c r="F22" s="4" t="str">
        <f t="shared" si="4"/>
        <v>21/11/2022</v>
      </c>
      <c r="G22" s="4" t="str">
        <f t="shared" si="5"/>
        <v>25/11/2022</v>
      </c>
      <c r="H22" s="4" t="str">
        <f t="shared" si="6"/>
        <v>27/11/2022</v>
      </c>
    </row>
    <row r="23" spans="2:10" x14ac:dyDescent="0.2">
      <c r="B23" s="1">
        <v>13</v>
      </c>
      <c r="C23" s="79">
        <f t="shared" si="9"/>
        <v>44893</v>
      </c>
      <c r="D23" s="79">
        <f t="shared" si="10"/>
        <v>44897</v>
      </c>
      <c r="E23" s="79">
        <f t="shared" si="11"/>
        <v>44899</v>
      </c>
      <c r="F23" s="4" t="str">
        <f t="shared" si="4"/>
        <v>28/11/2022</v>
      </c>
      <c r="G23" s="4" t="str">
        <f t="shared" si="5"/>
        <v>02/12/2022</v>
      </c>
      <c r="H23" s="4" t="str">
        <f t="shared" si="6"/>
        <v>04/12/2022</v>
      </c>
    </row>
    <row r="24" spans="2:10" x14ac:dyDescent="0.2">
      <c r="B24" s="1">
        <v>14</v>
      </c>
      <c r="C24" s="79">
        <f t="shared" si="9"/>
        <v>44900</v>
      </c>
      <c r="D24" s="79">
        <f t="shared" si="10"/>
        <v>44904</v>
      </c>
      <c r="E24" s="79">
        <f t="shared" si="11"/>
        <v>44906</v>
      </c>
      <c r="F24" s="4" t="str">
        <f t="shared" si="4"/>
        <v>05/12/2022</v>
      </c>
      <c r="G24" s="4" t="str">
        <f t="shared" si="5"/>
        <v>09/12/2022</v>
      </c>
      <c r="H24" s="4" t="str">
        <f t="shared" si="6"/>
        <v>11/12/2022</v>
      </c>
    </row>
    <row r="25" spans="2:10" x14ac:dyDescent="0.2">
      <c r="B25" s="1">
        <v>15</v>
      </c>
      <c r="C25" s="79">
        <f t="shared" si="9"/>
        <v>44907</v>
      </c>
      <c r="D25" s="79">
        <f t="shared" si="10"/>
        <v>44911</v>
      </c>
      <c r="E25" s="79">
        <f t="shared" si="11"/>
        <v>44913</v>
      </c>
      <c r="F25" s="4" t="str">
        <f t="shared" si="4"/>
        <v>12/12/2022</v>
      </c>
      <c r="G25" s="4" t="str">
        <f t="shared" si="5"/>
        <v>16/12/2022</v>
      </c>
      <c r="H25" s="4" t="str">
        <f t="shared" si="6"/>
        <v>18/12/2022</v>
      </c>
    </row>
    <row r="26" spans="2:10" x14ac:dyDescent="0.2">
      <c r="B26" s="1">
        <v>16</v>
      </c>
      <c r="C26" s="79">
        <f t="shared" si="9"/>
        <v>44914</v>
      </c>
      <c r="D26" s="79">
        <f t="shared" si="10"/>
        <v>44918</v>
      </c>
      <c r="E26" s="79">
        <f t="shared" si="11"/>
        <v>44920</v>
      </c>
      <c r="F26" s="4" t="str">
        <f t="shared" si="4"/>
        <v>19/12/2022</v>
      </c>
      <c r="G26" s="4" t="str">
        <f t="shared" si="5"/>
        <v>23/12/2022</v>
      </c>
      <c r="H26" s="4" t="str">
        <f t="shared" si="6"/>
        <v>25/12/2022</v>
      </c>
    </row>
    <row r="27" spans="2:10" s="81" customFormat="1" ht="28.5" x14ac:dyDescent="0.2">
      <c r="B27" s="78">
        <v>17</v>
      </c>
      <c r="C27" s="80">
        <f t="shared" si="9"/>
        <v>44921</v>
      </c>
      <c r="D27" s="80">
        <f t="shared" si="10"/>
        <v>44925</v>
      </c>
      <c r="E27" s="80">
        <f t="shared" si="11"/>
        <v>44927</v>
      </c>
      <c r="F27" s="81" t="str">
        <f t="shared" si="4"/>
        <v>26/12/2022</v>
      </c>
      <c r="G27" s="81" t="str">
        <f t="shared" si="5"/>
        <v>30/12/2022</v>
      </c>
      <c r="H27" s="81" t="str">
        <f t="shared" si="6"/>
        <v>01/01/2023</v>
      </c>
      <c r="I27" s="81" t="s">
        <v>104</v>
      </c>
      <c r="J27" s="82" t="s">
        <v>105</v>
      </c>
    </row>
    <row r="28" spans="2:10" s="81" customFormat="1" x14ac:dyDescent="0.2">
      <c r="B28" s="78">
        <v>18</v>
      </c>
      <c r="C28" s="80">
        <f t="shared" si="9"/>
        <v>44928</v>
      </c>
      <c r="D28" s="80">
        <f t="shared" si="10"/>
        <v>44932</v>
      </c>
      <c r="E28" s="80">
        <f t="shared" si="11"/>
        <v>44934</v>
      </c>
      <c r="F28" s="81" t="str">
        <f t="shared" si="4"/>
        <v>02/01/2023</v>
      </c>
      <c r="G28" s="81" t="str">
        <f t="shared" si="5"/>
        <v>06/01/2023</v>
      </c>
      <c r="H28" s="81" t="str">
        <f t="shared" si="6"/>
        <v>08/01/2023</v>
      </c>
      <c r="I28" s="81" t="s">
        <v>1</v>
      </c>
      <c r="J28" s="81" t="s">
        <v>106</v>
      </c>
    </row>
    <row r="29" spans="2:10" x14ac:dyDescent="0.2">
      <c r="B29" s="1">
        <v>19</v>
      </c>
      <c r="C29" s="79">
        <f t="shared" si="9"/>
        <v>44935</v>
      </c>
      <c r="D29" s="79">
        <f t="shared" si="10"/>
        <v>44939</v>
      </c>
      <c r="E29" s="79">
        <f t="shared" si="11"/>
        <v>44941</v>
      </c>
      <c r="F29" s="4" t="str">
        <f t="shared" si="4"/>
        <v>09/01/2023</v>
      </c>
      <c r="G29" s="4" t="str">
        <f t="shared" si="5"/>
        <v>13/01/2023</v>
      </c>
      <c r="H29" s="4" t="str">
        <f t="shared" si="6"/>
        <v>15/01/2023</v>
      </c>
    </row>
    <row r="30" spans="2:10" x14ac:dyDescent="0.2">
      <c r="B30" s="1">
        <v>20</v>
      </c>
      <c r="C30" s="79">
        <f t="shared" si="9"/>
        <v>44942</v>
      </c>
      <c r="D30" s="79">
        <f t="shared" si="10"/>
        <v>44946</v>
      </c>
      <c r="E30" s="79">
        <f t="shared" si="11"/>
        <v>44948</v>
      </c>
      <c r="F30" s="4" t="str">
        <f t="shared" si="4"/>
        <v>16/01/2023</v>
      </c>
      <c r="G30" s="4" t="str">
        <f t="shared" si="5"/>
        <v>20/01/2023</v>
      </c>
      <c r="H30" s="4" t="str">
        <f t="shared" si="6"/>
        <v>22/01/2023</v>
      </c>
    </row>
    <row r="31" spans="2:10" x14ac:dyDescent="0.2">
      <c r="B31" s="1">
        <v>21</v>
      </c>
      <c r="C31" s="79">
        <f t="shared" si="9"/>
        <v>44949</v>
      </c>
      <c r="D31" s="79">
        <f t="shared" si="10"/>
        <v>44953</v>
      </c>
      <c r="E31" s="79">
        <f t="shared" si="11"/>
        <v>44955</v>
      </c>
      <c r="F31" s="4" t="str">
        <f t="shared" si="4"/>
        <v>23/01/2023</v>
      </c>
      <c r="G31" s="4" t="str">
        <f t="shared" si="5"/>
        <v>27/01/2023</v>
      </c>
      <c r="H31" s="4" t="str">
        <f t="shared" si="6"/>
        <v>29/01/2023</v>
      </c>
    </row>
    <row r="32" spans="2:10" x14ac:dyDescent="0.2">
      <c r="B32" s="1">
        <v>22</v>
      </c>
      <c r="C32" s="79">
        <f t="shared" si="9"/>
        <v>44956</v>
      </c>
      <c r="D32" s="79">
        <f t="shared" si="10"/>
        <v>44960</v>
      </c>
      <c r="E32" s="79">
        <f t="shared" si="11"/>
        <v>44962</v>
      </c>
      <c r="F32" s="4" t="str">
        <f t="shared" si="4"/>
        <v>30/01/2023</v>
      </c>
      <c r="G32" s="4" t="str">
        <f t="shared" si="5"/>
        <v>03/02/2023</v>
      </c>
      <c r="H32" s="4" t="str">
        <f t="shared" si="6"/>
        <v>05/02/2023</v>
      </c>
    </row>
    <row r="33" spans="2:11" x14ac:dyDescent="0.2">
      <c r="B33" s="1">
        <v>23</v>
      </c>
      <c r="C33" s="79">
        <f t="shared" si="9"/>
        <v>44963</v>
      </c>
      <c r="D33" s="79">
        <f t="shared" si="10"/>
        <v>44967</v>
      </c>
      <c r="E33" s="79">
        <f t="shared" si="11"/>
        <v>44969</v>
      </c>
      <c r="F33" s="4" t="str">
        <f t="shared" si="4"/>
        <v>06/02/2023</v>
      </c>
      <c r="G33" s="4" t="str">
        <f t="shared" si="5"/>
        <v>10/02/2023</v>
      </c>
      <c r="H33" s="4" t="str">
        <f t="shared" si="6"/>
        <v>12/02/2023</v>
      </c>
    </row>
    <row r="34" spans="2:11" x14ac:dyDescent="0.2">
      <c r="B34" s="1">
        <v>24</v>
      </c>
      <c r="C34" s="79">
        <f t="shared" si="9"/>
        <v>44970</v>
      </c>
      <c r="D34" s="79">
        <f t="shared" si="10"/>
        <v>44974</v>
      </c>
      <c r="E34" s="79">
        <f t="shared" si="11"/>
        <v>44976</v>
      </c>
      <c r="F34" s="4" t="str">
        <f t="shared" si="4"/>
        <v>13/02/2023</v>
      </c>
      <c r="G34" s="4" t="str">
        <f t="shared" si="5"/>
        <v>17/02/2023</v>
      </c>
      <c r="H34" s="4" t="str">
        <f t="shared" si="6"/>
        <v>19/02/2023</v>
      </c>
    </row>
    <row r="35" spans="2:11" x14ac:dyDescent="0.2">
      <c r="B35" s="1">
        <v>25</v>
      </c>
      <c r="C35" s="79">
        <f t="shared" si="9"/>
        <v>44977</v>
      </c>
      <c r="D35" s="79">
        <f t="shared" si="10"/>
        <v>44981</v>
      </c>
      <c r="E35" s="79">
        <f t="shared" si="11"/>
        <v>44983</v>
      </c>
      <c r="F35" s="4" t="str">
        <f t="shared" si="4"/>
        <v>20/02/2023</v>
      </c>
      <c r="G35" s="4" t="str">
        <f t="shared" si="5"/>
        <v>24/02/2023</v>
      </c>
      <c r="H35" s="4" t="str">
        <f t="shared" si="6"/>
        <v>26/02/2023</v>
      </c>
    </row>
    <row r="36" spans="2:11" x14ac:dyDescent="0.2">
      <c r="B36" s="1">
        <v>26</v>
      </c>
      <c r="C36" s="79">
        <f t="shared" si="9"/>
        <v>44984</v>
      </c>
      <c r="D36" s="79">
        <f t="shared" si="10"/>
        <v>44988</v>
      </c>
      <c r="E36" s="79">
        <f t="shared" si="11"/>
        <v>44990</v>
      </c>
      <c r="F36" s="4" t="str">
        <f t="shared" si="4"/>
        <v>27/02/2023</v>
      </c>
      <c r="G36" s="4" t="str">
        <f t="shared" si="5"/>
        <v>03/03/2023</v>
      </c>
      <c r="H36" s="4" t="str">
        <f t="shared" si="6"/>
        <v>05/03/2023</v>
      </c>
    </row>
    <row r="37" spans="2:11" x14ac:dyDescent="0.2">
      <c r="B37" s="1">
        <v>27</v>
      </c>
      <c r="C37" s="79">
        <f t="shared" si="9"/>
        <v>44991</v>
      </c>
      <c r="D37" s="79">
        <f t="shared" si="10"/>
        <v>44995</v>
      </c>
      <c r="E37" s="79">
        <f t="shared" si="11"/>
        <v>44997</v>
      </c>
      <c r="F37" s="4" t="str">
        <f t="shared" si="4"/>
        <v>06/03/2023</v>
      </c>
      <c r="G37" s="4" t="str">
        <f t="shared" si="5"/>
        <v>10/03/2023</v>
      </c>
      <c r="H37" s="4" t="str">
        <f t="shared" si="6"/>
        <v>12/03/2023</v>
      </c>
    </row>
    <row r="38" spans="2:11" x14ac:dyDescent="0.2">
      <c r="B38" s="1">
        <v>28</v>
      </c>
      <c r="C38" s="79">
        <f t="shared" si="9"/>
        <v>44998</v>
      </c>
      <c r="D38" s="79">
        <f t="shared" si="10"/>
        <v>45002</v>
      </c>
      <c r="E38" s="79">
        <f t="shared" si="11"/>
        <v>45004</v>
      </c>
      <c r="F38" s="4" t="str">
        <f t="shared" si="4"/>
        <v>13/03/2023</v>
      </c>
      <c r="G38" s="4" t="str">
        <f t="shared" si="5"/>
        <v>17/03/2023</v>
      </c>
      <c r="H38" s="4" t="str">
        <f t="shared" si="6"/>
        <v>19/03/2023</v>
      </c>
    </row>
    <row r="39" spans="2:11" x14ac:dyDescent="0.2">
      <c r="B39" s="1">
        <v>29</v>
      </c>
      <c r="C39" s="79">
        <f t="shared" si="9"/>
        <v>45005</v>
      </c>
      <c r="D39" s="79">
        <f t="shared" si="10"/>
        <v>45009</v>
      </c>
      <c r="E39" s="79">
        <f t="shared" si="11"/>
        <v>45011</v>
      </c>
      <c r="F39" s="4" t="str">
        <f t="shared" si="4"/>
        <v>20/03/2023</v>
      </c>
      <c r="G39" s="4" t="str">
        <f t="shared" si="5"/>
        <v>24/03/2023</v>
      </c>
      <c r="H39" s="4" t="str">
        <f t="shared" si="6"/>
        <v>26/03/2023</v>
      </c>
    </row>
    <row r="40" spans="2:11" x14ac:dyDescent="0.2">
      <c r="B40" s="1">
        <v>30</v>
      </c>
      <c r="C40" s="79">
        <f t="shared" si="9"/>
        <v>45012</v>
      </c>
      <c r="D40" s="79">
        <f t="shared" si="10"/>
        <v>45016</v>
      </c>
      <c r="E40" s="79">
        <f t="shared" si="11"/>
        <v>45018</v>
      </c>
      <c r="F40" s="4" t="str">
        <f t="shared" si="4"/>
        <v>27/03/2023</v>
      </c>
      <c r="G40" s="4" t="str">
        <f t="shared" si="5"/>
        <v>31/03/2023</v>
      </c>
      <c r="H40" s="4" t="str">
        <f t="shared" si="6"/>
        <v>02/04/2023</v>
      </c>
    </row>
    <row r="41" spans="2:11" s="85" customFormat="1" x14ac:dyDescent="0.2">
      <c r="B41" s="83">
        <v>31</v>
      </c>
      <c r="C41" s="84">
        <f t="shared" si="9"/>
        <v>45019</v>
      </c>
      <c r="D41" s="84">
        <f t="shared" si="10"/>
        <v>45023</v>
      </c>
      <c r="E41" s="84">
        <f t="shared" si="11"/>
        <v>45025</v>
      </c>
      <c r="F41" s="85" t="str">
        <f t="shared" si="4"/>
        <v>03/04/2023</v>
      </c>
      <c r="G41" s="85" t="str">
        <f t="shared" si="5"/>
        <v>07/04/2023</v>
      </c>
      <c r="H41" s="85" t="str">
        <f t="shared" si="6"/>
        <v>09/04/2023</v>
      </c>
      <c r="J41" s="151"/>
    </row>
    <row r="42" spans="2:11" s="85" customFormat="1" x14ac:dyDescent="0.2">
      <c r="B42" s="83">
        <v>32</v>
      </c>
      <c r="C42" s="84">
        <f t="shared" si="9"/>
        <v>45026</v>
      </c>
      <c r="D42" s="84">
        <f t="shared" si="10"/>
        <v>45030</v>
      </c>
      <c r="E42" s="84">
        <f t="shared" si="11"/>
        <v>45032</v>
      </c>
      <c r="F42" s="85" t="str">
        <f t="shared" si="4"/>
        <v>10/04/2023</v>
      </c>
      <c r="G42" s="85" t="str">
        <f t="shared" si="5"/>
        <v>14/04/2023</v>
      </c>
      <c r="H42" s="85" t="str">
        <f t="shared" si="6"/>
        <v>16/04/2023</v>
      </c>
      <c r="J42" s="151"/>
    </row>
    <row r="43" spans="2:11" s="85" customFormat="1" x14ac:dyDescent="0.2">
      <c r="B43" s="83">
        <v>33</v>
      </c>
      <c r="C43" s="84">
        <f t="shared" si="9"/>
        <v>45033</v>
      </c>
      <c r="D43" s="84">
        <f t="shared" si="10"/>
        <v>45037</v>
      </c>
      <c r="E43" s="84">
        <f t="shared" si="11"/>
        <v>45039</v>
      </c>
      <c r="F43" s="85" t="str">
        <f t="shared" si="4"/>
        <v>17/04/2023</v>
      </c>
      <c r="G43" s="85" t="str">
        <f t="shared" si="5"/>
        <v>21/04/2023</v>
      </c>
      <c r="H43" s="85" t="str">
        <f t="shared" si="6"/>
        <v>23/04/2023</v>
      </c>
    </row>
    <row r="44" spans="2:11" s="81" customFormat="1" ht="28.5" x14ac:dyDescent="0.2">
      <c r="B44" s="78">
        <v>34</v>
      </c>
      <c r="C44" s="80">
        <f t="shared" si="9"/>
        <v>45040</v>
      </c>
      <c r="D44" s="80">
        <f t="shared" si="10"/>
        <v>45044</v>
      </c>
      <c r="E44" s="80">
        <f t="shared" si="11"/>
        <v>45046</v>
      </c>
      <c r="F44" s="81" t="str">
        <f t="shared" si="4"/>
        <v>24/04/2023</v>
      </c>
      <c r="G44" s="81" t="str">
        <f t="shared" si="5"/>
        <v>28/04/2023</v>
      </c>
      <c r="H44" s="81" t="str">
        <f t="shared" si="6"/>
        <v>30/04/2023</v>
      </c>
      <c r="I44" s="81" t="s">
        <v>104</v>
      </c>
      <c r="J44" s="82" t="s">
        <v>107</v>
      </c>
      <c r="K44" s="81" t="s">
        <v>108</v>
      </c>
    </row>
    <row r="45" spans="2:11" s="81" customFormat="1" ht="28.5" x14ac:dyDescent="0.2">
      <c r="B45" s="78">
        <v>35</v>
      </c>
      <c r="C45" s="80">
        <f t="shared" si="9"/>
        <v>45047</v>
      </c>
      <c r="D45" s="80">
        <f t="shared" si="10"/>
        <v>45051</v>
      </c>
      <c r="E45" s="80">
        <f t="shared" si="11"/>
        <v>45053</v>
      </c>
      <c r="F45" s="81" t="str">
        <f t="shared" si="4"/>
        <v>01/05/2023</v>
      </c>
      <c r="G45" s="81" t="str">
        <f t="shared" si="5"/>
        <v>05/05/2023</v>
      </c>
      <c r="H45" s="81" t="str">
        <f t="shared" si="6"/>
        <v>07/05/2023</v>
      </c>
      <c r="I45" s="81" t="s">
        <v>109</v>
      </c>
      <c r="J45" s="82" t="s">
        <v>110</v>
      </c>
    </row>
    <row r="46" spans="2:11" x14ac:dyDescent="0.2">
      <c r="B46" s="1">
        <v>36</v>
      </c>
      <c r="C46" s="79">
        <f t="shared" si="9"/>
        <v>45054</v>
      </c>
      <c r="D46" s="79">
        <f t="shared" si="10"/>
        <v>45058</v>
      </c>
      <c r="E46" s="79">
        <f t="shared" si="11"/>
        <v>45060</v>
      </c>
      <c r="F46" s="4" t="str">
        <f t="shared" si="4"/>
        <v>08/05/2023</v>
      </c>
      <c r="G46" s="4" t="str">
        <f t="shared" si="5"/>
        <v>12/05/2023</v>
      </c>
      <c r="H46" s="4" t="str">
        <f t="shared" si="6"/>
        <v>14/05/2023</v>
      </c>
    </row>
    <row r="47" spans="2:11" x14ac:dyDescent="0.2">
      <c r="B47" s="1">
        <v>37</v>
      </c>
      <c r="C47" s="79">
        <f t="shared" si="9"/>
        <v>45061</v>
      </c>
      <c r="D47" s="79">
        <f t="shared" si="10"/>
        <v>45065</v>
      </c>
      <c r="E47" s="79">
        <f t="shared" si="11"/>
        <v>45067</v>
      </c>
      <c r="F47" s="4" t="str">
        <f t="shared" si="4"/>
        <v>15/05/2023</v>
      </c>
      <c r="G47" s="4" t="str">
        <f t="shared" si="5"/>
        <v>19/05/2023</v>
      </c>
      <c r="H47" s="4" t="str">
        <f t="shared" si="6"/>
        <v>21/05/2023</v>
      </c>
    </row>
    <row r="48" spans="2:11" x14ac:dyDescent="0.2">
      <c r="B48" s="1">
        <v>38</v>
      </c>
      <c r="C48" s="79">
        <f t="shared" si="9"/>
        <v>45068</v>
      </c>
      <c r="D48" s="79">
        <f t="shared" si="10"/>
        <v>45072</v>
      </c>
      <c r="E48" s="79">
        <f t="shared" si="11"/>
        <v>45074</v>
      </c>
      <c r="F48" s="4" t="str">
        <f t="shared" si="4"/>
        <v>22/05/2023</v>
      </c>
      <c r="G48" s="4" t="str">
        <f t="shared" si="5"/>
        <v>26/05/2023</v>
      </c>
      <c r="H48" s="4" t="str">
        <f t="shared" si="6"/>
        <v>28/05/2023</v>
      </c>
    </row>
    <row r="49" spans="2:10" x14ac:dyDescent="0.2">
      <c r="B49" s="1">
        <v>39</v>
      </c>
      <c r="C49" s="79">
        <f t="shared" si="9"/>
        <v>45075</v>
      </c>
      <c r="D49" s="79">
        <f t="shared" si="10"/>
        <v>45079</v>
      </c>
      <c r="E49" s="79">
        <f t="shared" si="11"/>
        <v>45081</v>
      </c>
      <c r="F49" s="4" t="str">
        <f t="shared" si="4"/>
        <v>29/05/2023</v>
      </c>
      <c r="G49" s="4" t="str">
        <f t="shared" si="5"/>
        <v>02/06/2023</v>
      </c>
      <c r="H49" s="4" t="str">
        <f t="shared" si="6"/>
        <v>04/06/2023</v>
      </c>
    </row>
    <row r="50" spans="2:10" x14ac:dyDescent="0.2">
      <c r="B50" s="1">
        <v>40</v>
      </c>
      <c r="C50" s="79">
        <f t="shared" si="9"/>
        <v>45082</v>
      </c>
      <c r="D50" s="79">
        <f t="shared" si="10"/>
        <v>45086</v>
      </c>
      <c r="E50" s="79">
        <f t="shared" si="11"/>
        <v>45088</v>
      </c>
      <c r="F50" s="4" t="str">
        <f t="shared" si="4"/>
        <v>05/06/2023</v>
      </c>
      <c r="G50" s="4" t="str">
        <f t="shared" si="5"/>
        <v>09/06/2023</v>
      </c>
      <c r="H50" s="4" t="str">
        <f t="shared" si="6"/>
        <v>11/06/2023</v>
      </c>
    </row>
    <row r="51" spans="2:10" x14ac:dyDescent="0.2">
      <c r="B51" s="1">
        <v>41</v>
      </c>
      <c r="C51" s="79">
        <f t="shared" si="9"/>
        <v>45089</v>
      </c>
      <c r="D51" s="79">
        <f t="shared" si="10"/>
        <v>45093</v>
      </c>
      <c r="E51" s="79">
        <f t="shared" si="11"/>
        <v>45095</v>
      </c>
      <c r="F51" s="4" t="str">
        <f t="shared" si="4"/>
        <v>12/06/2023</v>
      </c>
      <c r="G51" s="4" t="str">
        <f t="shared" si="5"/>
        <v>16/06/2023</v>
      </c>
      <c r="H51" s="4" t="str">
        <f t="shared" si="6"/>
        <v>18/06/2023</v>
      </c>
    </row>
    <row r="52" spans="2:10" x14ac:dyDescent="0.2">
      <c r="B52" s="1">
        <v>42</v>
      </c>
      <c r="C52" s="79">
        <f t="shared" si="9"/>
        <v>45096</v>
      </c>
      <c r="D52" s="79">
        <f t="shared" si="10"/>
        <v>45100</v>
      </c>
      <c r="E52" s="79">
        <f t="shared" si="11"/>
        <v>45102</v>
      </c>
      <c r="F52" s="4" t="str">
        <f t="shared" si="4"/>
        <v>19/06/2023</v>
      </c>
      <c r="G52" s="4" t="str">
        <f t="shared" si="5"/>
        <v>23/06/2023</v>
      </c>
      <c r="H52" s="4" t="str">
        <f t="shared" si="6"/>
        <v>25/06/2023</v>
      </c>
    </row>
    <row r="53" spans="2:10" x14ac:dyDescent="0.2">
      <c r="B53" s="1">
        <v>43</v>
      </c>
      <c r="C53" s="79">
        <f t="shared" si="9"/>
        <v>45103</v>
      </c>
      <c r="D53" s="79">
        <f t="shared" si="10"/>
        <v>45107</v>
      </c>
      <c r="E53" s="79">
        <f t="shared" si="11"/>
        <v>45109</v>
      </c>
      <c r="F53" s="4" t="str">
        <f t="shared" si="4"/>
        <v>26/06/2023</v>
      </c>
      <c r="G53" s="4" t="str">
        <f t="shared" si="5"/>
        <v>30/06/2023</v>
      </c>
      <c r="H53" s="4" t="str">
        <f t="shared" si="6"/>
        <v>02/07/2023</v>
      </c>
    </row>
    <row r="54" spans="2:10" x14ac:dyDescent="0.2">
      <c r="B54" s="1">
        <v>44</v>
      </c>
      <c r="C54" s="79">
        <f t="shared" si="9"/>
        <v>45110</v>
      </c>
      <c r="D54" s="79">
        <f t="shared" si="10"/>
        <v>45114</v>
      </c>
      <c r="E54" s="79">
        <f t="shared" si="11"/>
        <v>45116</v>
      </c>
      <c r="F54" s="4" t="str">
        <f t="shared" si="4"/>
        <v>03/07/2023</v>
      </c>
      <c r="G54" s="4" t="str">
        <f t="shared" si="5"/>
        <v>07/07/2023</v>
      </c>
      <c r="H54" s="4" t="str">
        <f t="shared" si="6"/>
        <v>09/07/2023</v>
      </c>
    </row>
    <row r="55" spans="2:10" x14ac:dyDescent="0.2">
      <c r="B55" s="1">
        <v>45</v>
      </c>
      <c r="C55" s="79">
        <f t="shared" si="9"/>
        <v>45117</v>
      </c>
      <c r="D55" s="79">
        <f t="shared" si="10"/>
        <v>45121</v>
      </c>
      <c r="E55" s="79">
        <f t="shared" si="11"/>
        <v>45123</v>
      </c>
      <c r="F55" s="4" t="str">
        <f t="shared" si="4"/>
        <v>10/07/2023</v>
      </c>
      <c r="G55" s="4" t="str">
        <f t="shared" si="5"/>
        <v>14/07/2023</v>
      </c>
      <c r="H55" s="4" t="str">
        <f t="shared" si="6"/>
        <v>16/07/2023</v>
      </c>
    </row>
    <row r="56" spans="2:10" x14ac:dyDescent="0.2">
      <c r="B56" s="1">
        <v>46</v>
      </c>
      <c r="C56" s="79">
        <f t="shared" si="9"/>
        <v>45124</v>
      </c>
      <c r="D56" s="79">
        <f t="shared" si="10"/>
        <v>45128</v>
      </c>
      <c r="E56" s="79">
        <f t="shared" si="11"/>
        <v>45130</v>
      </c>
      <c r="F56" s="4" t="str">
        <f t="shared" si="4"/>
        <v>17/07/2023</v>
      </c>
      <c r="G56" s="4" t="str">
        <f t="shared" si="5"/>
        <v>21/07/2023</v>
      </c>
      <c r="H56" s="4" t="str">
        <f t="shared" si="6"/>
        <v>23/07/2023</v>
      </c>
    </row>
    <row r="57" spans="2:10" x14ac:dyDescent="0.2">
      <c r="B57" s="1">
        <v>47</v>
      </c>
      <c r="C57" s="79">
        <f t="shared" si="9"/>
        <v>45131</v>
      </c>
      <c r="D57" s="79">
        <f t="shared" si="10"/>
        <v>45135</v>
      </c>
      <c r="E57" s="79">
        <f t="shared" si="11"/>
        <v>45137</v>
      </c>
      <c r="F57" s="4" t="str">
        <f t="shared" si="4"/>
        <v>24/07/2023</v>
      </c>
      <c r="G57" s="4" t="str">
        <f t="shared" si="5"/>
        <v>28/07/2023</v>
      </c>
      <c r="H57" s="4" t="str">
        <f t="shared" si="6"/>
        <v>30/07/2023</v>
      </c>
    </row>
    <row r="58" spans="2:10" x14ac:dyDescent="0.2">
      <c r="B58" s="1">
        <v>48</v>
      </c>
      <c r="C58" s="79">
        <f t="shared" si="9"/>
        <v>45138</v>
      </c>
      <c r="D58" s="79">
        <f t="shared" si="10"/>
        <v>45142</v>
      </c>
      <c r="E58" s="79">
        <f t="shared" si="11"/>
        <v>45144</v>
      </c>
      <c r="F58" s="4" t="str">
        <f t="shared" si="4"/>
        <v>31/07/2023</v>
      </c>
      <c r="G58" s="4" t="str">
        <f t="shared" si="5"/>
        <v>04/08/2023</v>
      </c>
      <c r="H58" s="4" t="str">
        <f t="shared" si="6"/>
        <v>06/08/2023</v>
      </c>
    </row>
    <row r="59" spans="2:10" x14ac:dyDescent="0.2">
      <c r="B59" s="1">
        <v>49</v>
      </c>
      <c r="C59" s="79">
        <f t="shared" si="9"/>
        <v>45145</v>
      </c>
      <c r="D59" s="79">
        <f t="shared" si="10"/>
        <v>45149</v>
      </c>
      <c r="E59" s="79">
        <f t="shared" si="11"/>
        <v>45151</v>
      </c>
      <c r="F59" s="4" t="str">
        <f t="shared" si="4"/>
        <v>07/08/2023</v>
      </c>
      <c r="G59" s="4" t="str">
        <f t="shared" si="5"/>
        <v>11/08/2023</v>
      </c>
      <c r="H59" s="4" t="str">
        <f t="shared" si="6"/>
        <v>13/08/2023</v>
      </c>
    </row>
    <row r="60" spans="2:10" x14ac:dyDescent="0.2">
      <c r="B60" s="1">
        <v>50</v>
      </c>
      <c r="C60" s="79">
        <f t="shared" si="9"/>
        <v>45152</v>
      </c>
      <c r="D60" s="79">
        <f t="shared" si="10"/>
        <v>45156</v>
      </c>
      <c r="E60" s="79">
        <f t="shared" si="11"/>
        <v>45158</v>
      </c>
      <c r="F60" s="4" t="str">
        <f t="shared" si="4"/>
        <v>14/08/2023</v>
      </c>
      <c r="G60" s="4" t="str">
        <f t="shared" si="5"/>
        <v>18/08/2023</v>
      </c>
      <c r="H60" s="4" t="str">
        <f t="shared" si="6"/>
        <v>20/08/2023</v>
      </c>
    </row>
    <row r="61" spans="2:10" x14ac:dyDescent="0.2">
      <c r="B61" s="1">
        <v>51</v>
      </c>
      <c r="C61" s="79">
        <f t="shared" si="9"/>
        <v>45159</v>
      </c>
      <c r="D61" s="79">
        <f t="shared" si="10"/>
        <v>45163</v>
      </c>
      <c r="E61" s="79">
        <f t="shared" si="11"/>
        <v>45165</v>
      </c>
      <c r="F61" s="4" t="str">
        <f t="shared" si="4"/>
        <v>21/08/2023</v>
      </c>
      <c r="G61" s="4" t="str">
        <f t="shared" si="5"/>
        <v>25/08/2023</v>
      </c>
      <c r="H61" s="4" t="str">
        <f t="shared" si="6"/>
        <v>27/08/2023</v>
      </c>
    </row>
    <row r="62" spans="2:10" s="81" customFormat="1" ht="28.5" x14ac:dyDescent="0.2">
      <c r="B62" s="78">
        <v>52</v>
      </c>
      <c r="C62" s="80">
        <f t="shared" si="9"/>
        <v>45166</v>
      </c>
      <c r="D62" s="80">
        <f t="shared" si="10"/>
        <v>45170</v>
      </c>
      <c r="E62" s="80">
        <f t="shared" si="11"/>
        <v>45172</v>
      </c>
      <c r="F62" s="81" t="str">
        <f t="shared" si="4"/>
        <v>28/08/2023</v>
      </c>
      <c r="G62" s="81" t="str">
        <f t="shared" si="5"/>
        <v>01/09/2023</v>
      </c>
      <c r="H62" s="81" t="str">
        <f t="shared" si="6"/>
        <v>03/09/2023</v>
      </c>
      <c r="I62" s="81" t="s">
        <v>104</v>
      </c>
      <c r="J62" s="82" t="s">
        <v>111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X172"/>
  <sheetViews>
    <sheetView tabSelected="1" zoomScale="55" zoomScaleNormal="55" zoomScaleSheetLayoutView="70" workbookViewId="0">
      <pane xSplit="4" ySplit="6" topLeftCell="AE19" activePane="bottomRight" state="frozen"/>
      <selection activeCell="M6" sqref="M6"/>
      <selection pane="topRight" activeCell="M6" sqref="M6"/>
      <selection pane="bottomLeft" activeCell="M6" sqref="M6"/>
      <selection pane="bottomRight" activeCell="AW75" sqref="AW75"/>
    </sheetView>
  </sheetViews>
  <sheetFormatPr defaultRowHeight="14.25" x14ac:dyDescent="0.2"/>
  <cols>
    <col min="1" max="1" width="14.625" customWidth="1"/>
    <col min="2" max="2" width="7.125" customWidth="1"/>
    <col min="3" max="3" width="31.75" style="4" customWidth="1"/>
    <col min="4" max="4" width="9" style="1" customWidth="1"/>
    <col min="5" max="5" width="6.75" style="1" hidden="1" customWidth="1"/>
    <col min="6" max="8" width="6.75" style="1" customWidth="1"/>
    <col min="9" max="14" width="6.875" style="1" customWidth="1"/>
    <col min="15" max="15" width="9.625" style="1" customWidth="1"/>
    <col min="16" max="17" width="6.875" style="1" customWidth="1"/>
    <col min="18" max="18" width="9.75" style="1" customWidth="1"/>
    <col min="19" max="38" width="6.875" style="1" customWidth="1"/>
    <col min="39" max="40" width="9.625" style="1" customWidth="1"/>
    <col min="41" max="43" width="6.875" style="1" customWidth="1"/>
    <col min="44" max="44" width="9.125" style="1" customWidth="1"/>
    <col min="45" max="65" width="6.875" style="1" customWidth="1"/>
  </cols>
  <sheetData>
    <row r="1" spans="1:76" s="2" customFormat="1" ht="46.5" customHeight="1" x14ac:dyDescent="0.25">
      <c r="B1" s="149"/>
      <c r="C1" s="381" t="s">
        <v>4</v>
      </c>
      <c r="D1" s="381"/>
      <c r="E1" s="381"/>
      <c r="F1" s="381"/>
      <c r="G1" s="381"/>
      <c r="H1" s="381"/>
      <c r="I1" s="381"/>
      <c r="J1" s="381"/>
      <c r="K1" s="381"/>
      <c r="L1" s="381"/>
      <c r="M1" s="381"/>
      <c r="N1" s="381"/>
      <c r="O1" s="381"/>
      <c r="P1" s="381"/>
      <c r="Q1" s="381"/>
      <c r="R1" s="381"/>
      <c r="S1" s="381"/>
      <c r="T1" s="381"/>
      <c r="U1" s="381"/>
      <c r="V1" s="381"/>
      <c r="W1" s="372" t="s">
        <v>500</v>
      </c>
      <c r="X1" s="372"/>
      <c r="Y1" s="372"/>
      <c r="Z1" s="372"/>
      <c r="AA1" s="372"/>
      <c r="AB1" s="372"/>
      <c r="AC1" s="372"/>
      <c r="AD1" s="372"/>
      <c r="AE1" s="372"/>
      <c r="AF1" s="372"/>
      <c r="AG1" s="372"/>
      <c r="AH1" s="372"/>
      <c r="AI1" s="372"/>
      <c r="AJ1" s="372"/>
      <c r="AK1" s="372"/>
      <c r="AL1" s="372"/>
      <c r="AM1" s="372"/>
      <c r="AN1" s="372"/>
      <c r="AO1" s="372"/>
      <c r="AP1" s="372"/>
      <c r="AQ1" s="372"/>
      <c r="AR1" s="372"/>
      <c r="AS1" s="372"/>
      <c r="AT1" s="372"/>
      <c r="AU1" s="372"/>
      <c r="AV1" s="372"/>
      <c r="AW1" s="372"/>
      <c r="AX1" s="372"/>
      <c r="AY1" s="372"/>
      <c r="AZ1" s="372"/>
      <c r="BA1" s="372"/>
      <c r="BB1" s="372"/>
      <c r="BC1" s="372"/>
      <c r="BD1" s="372"/>
      <c r="BE1" s="372"/>
      <c r="BF1" s="372"/>
      <c r="BG1" s="372"/>
      <c r="BH1" s="372"/>
      <c r="BI1" s="372"/>
      <c r="BJ1" s="372"/>
      <c r="BK1" s="372"/>
      <c r="BL1" s="372"/>
      <c r="BM1" s="372"/>
    </row>
    <row r="2" spans="1:76" s="3" customFormat="1" ht="33.75" customHeight="1" x14ac:dyDescent="0.25">
      <c r="B2" s="150"/>
      <c r="C2" s="382" t="s">
        <v>5</v>
      </c>
      <c r="D2" s="382"/>
      <c r="E2" s="382"/>
      <c r="F2" s="382"/>
      <c r="G2" s="382"/>
      <c r="H2" s="382"/>
      <c r="I2" s="382"/>
      <c r="J2" s="382"/>
      <c r="K2" s="382"/>
      <c r="L2" s="382"/>
      <c r="M2" s="382"/>
      <c r="N2" s="382"/>
      <c r="O2" s="382"/>
      <c r="P2" s="382"/>
      <c r="Q2" s="382"/>
      <c r="R2" s="382"/>
      <c r="S2" s="382"/>
      <c r="T2" s="382"/>
      <c r="U2" s="382"/>
      <c r="V2" s="382"/>
      <c r="W2" s="373" t="s">
        <v>502</v>
      </c>
      <c r="X2" s="373"/>
      <c r="Y2" s="373"/>
      <c r="Z2" s="373"/>
      <c r="AA2" s="373"/>
      <c r="AB2" s="373"/>
      <c r="AC2" s="373"/>
      <c r="AD2" s="373"/>
      <c r="AE2" s="373"/>
      <c r="AF2" s="373"/>
      <c r="AG2" s="373"/>
      <c r="AH2" s="373"/>
      <c r="AI2" s="373"/>
      <c r="AJ2" s="373"/>
      <c r="AK2" s="373"/>
      <c r="AL2" s="373"/>
      <c r="AM2" s="373"/>
      <c r="AN2" s="373"/>
      <c r="AO2" s="373"/>
      <c r="AP2" s="373"/>
      <c r="AQ2" s="373"/>
      <c r="AR2" s="373"/>
      <c r="AS2" s="373"/>
      <c r="AT2" s="373"/>
      <c r="AU2" s="373"/>
      <c r="AV2" s="373"/>
      <c r="AW2" s="373"/>
      <c r="AX2" s="373"/>
      <c r="AY2" s="373"/>
      <c r="AZ2" s="373"/>
      <c r="BA2" s="373"/>
      <c r="BB2" s="373"/>
      <c r="BC2" s="373"/>
      <c r="BD2" s="373"/>
      <c r="BE2" s="373"/>
      <c r="BF2" s="373"/>
      <c r="BG2" s="373"/>
      <c r="BH2" s="373"/>
      <c r="BI2" s="373"/>
      <c r="BJ2" s="373"/>
      <c r="BK2" s="373"/>
      <c r="BL2" s="373"/>
      <c r="BM2" s="373"/>
    </row>
    <row r="3" spans="1:76" ht="22.5" customHeight="1" thickBot="1" x14ac:dyDescent="0.25"/>
    <row r="4" spans="1:76" s="6" customFormat="1" ht="15.95" customHeight="1" thickTop="1" x14ac:dyDescent="0.25">
      <c r="A4" s="374" t="s">
        <v>6</v>
      </c>
      <c r="B4" s="375"/>
      <c r="C4" s="375"/>
      <c r="D4" s="375"/>
      <c r="E4" s="86"/>
      <c r="F4" s="143">
        <v>46</v>
      </c>
      <c r="G4" s="143">
        <v>47</v>
      </c>
      <c r="H4" s="143">
        <v>48</v>
      </c>
      <c r="I4" s="143">
        <v>49</v>
      </c>
      <c r="J4" s="143">
        <v>50</v>
      </c>
      <c r="K4" s="143">
        <v>51</v>
      </c>
      <c r="L4" s="152">
        <v>52</v>
      </c>
      <c r="M4" s="304">
        <v>1</v>
      </c>
      <c r="N4" s="153">
        <f>M4+1</f>
        <v>2</v>
      </c>
      <c r="O4" s="153">
        <f t="shared" ref="O4:BL4" si="0">N4+1</f>
        <v>3</v>
      </c>
      <c r="P4" s="153">
        <f t="shared" si="0"/>
        <v>4</v>
      </c>
      <c r="Q4" s="153">
        <f t="shared" si="0"/>
        <v>5</v>
      </c>
      <c r="R4" s="153">
        <f t="shared" si="0"/>
        <v>6</v>
      </c>
      <c r="S4" s="153">
        <f t="shared" si="0"/>
        <v>7</v>
      </c>
      <c r="T4" s="153">
        <f t="shared" si="0"/>
        <v>8</v>
      </c>
      <c r="U4" s="153">
        <f t="shared" si="0"/>
        <v>9</v>
      </c>
      <c r="V4" s="153">
        <f t="shared" si="0"/>
        <v>10</v>
      </c>
      <c r="W4" s="153">
        <f t="shared" si="0"/>
        <v>11</v>
      </c>
      <c r="X4" s="270">
        <f>W4+1</f>
        <v>12</v>
      </c>
      <c r="Y4" s="153">
        <f t="shared" si="0"/>
        <v>13</v>
      </c>
      <c r="Z4" s="153">
        <f t="shared" si="0"/>
        <v>14</v>
      </c>
      <c r="AA4" s="153">
        <f t="shared" si="0"/>
        <v>15</v>
      </c>
      <c r="AB4" s="153">
        <f t="shared" si="0"/>
        <v>16</v>
      </c>
      <c r="AC4" s="153">
        <f t="shared" si="0"/>
        <v>17</v>
      </c>
      <c r="AD4" s="270">
        <f t="shared" si="0"/>
        <v>18</v>
      </c>
      <c r="AE4" s="270">
        <f t="shared" si="0"/>
        <v>19</v>
      </c>
      <c r="AF4" s="153">
        <f t="shared" si="0"/>
        <v>20</v>
      </c>
      <c r="AG4" s="153">
        <f t="shared" si="0"/>
        <v>21</v>
      </c>
      <c r="AH4" s="153">
        <f t="shared" si="0"/>
        <v>22</v>
      </c>
      <c r="AI4" s="153">
        <f t="shared" si="0"/>
        <v>23</v>
      </c>
      <c r="AJ4" s="153">
        <f t="shared" si="0"/>
        <v>24</v>
      </c>
      <c r="AK4" s="153">
        <f t="shared" si="0"/>
        <v>25</v>
      </c>
      <c r="AL4" s="153">
        <f t="shared" si="0"/>
        <v>26</v>
      </c>
      <c r="AM4" s="153">
        <f t="shared" si="0"/>
        <v>27</v>
      </c>
      <c r="AN4" s="153">
        <f t="shared" si="0"/>
        <v>28</v>
      </c>
      <c r="AO4" s="153">
        <f t="shared" si="0"/>
        <v>29</v>
      </c>
      <c r="AP4" s="153">
        <f t="shared" si="0"/>
        <v>30</v>
      </c>
      <c r="AQ4" s="153">
        <f t="shared" si="0"/>
        <v>31</v>
      </c>
      <c r="AR4" s="153">
        <f t="shared" si="0"/>
        <v>32</v>
      </c>
      <c r="AS4" s="153">
        <f t="shared" si="0"/>
        <v>33</v>
      </c>
      <c r="AT4" s="153">
        <f t="shared" si="0"/>
        <v>34</v>
      </c>
      <c r="AU4" s="270">
        <f t="shared" si="0"/>
        <v>35</v>
      </c>
      <c r="AV4" s="270">
        <f t="shared" si="0"/>
        <v>36</v>
      </c>
      <c r="AW4" s="153">
        <f t="shared" si="0"/>
        <v>37</v>
      </c>
      <c r="AX4" s="153">
        <f t="shared" si="0"/>
        <v>38</v>
      </c>
      <c r="AY4" s="153">
        <f t="shared" si="0"/>
        <v>39</v>
      </c>
      <c r="AZ4" s="153">
        <f t="shared" si="0"/>
        <v>40</v>
      </c>
      <c r="BA4" s="153">
        <f t="shared" si="0"/>
        <v>41</v>
      </c>
      <c r="BB4" s="153">
        <f t="shared" si="0"/>
        <v>42</v>
      </c>
      <c r="BC4" s="153">
        <f t="shared" si="0"/>
        <v>43</v>
      </c>
      <c r="BD4" s="153">
        <f t="shared" si="0"/>
        <v>44</v>
      </c>
      <c r="BE4" s="153">
        <f t="shared" si="0"/>
        <v>45</v>
      </c>
      <c r="BF4" s="153">
        <f t="shared" si="0"/>
        <v>46</v>
      </c>
      <c r="BG4" s="153">
        <f t="shared" si="0"/>
        <v>47</v>
      </c>
      <c r="BH4" s="153">
        <f t="shared" si="0"/>
        <v>48</v>
      </c>
      <c r="BI4" s="153">
        <f t="shared" si="0"/>
        <v>49</v>
      </c>
      <c r="BJ4" s="153">
        <f t="shared" si="0"/>
        <v>50</v>
      </c>
      <c r="BK4" s="153">
        <f t="shared" si="0"/>
        <v>51</v>
      </c>
      <c r="BL4" s="153">
        <f t="shared" si="0"/>
        <v>52</v>
      </c>
      <c r="BM4" s="5">
        <v>53</v>
      </c>
    </row>
    <row r="5" spans="1:76" s="10" customFormat="1" ht="15.95" customHeight="1" x14ac:dyDescent="0.25">
      <c r="A5" s="376" t="s">
        <v>7</v>
      </c>
      <c r="B5" s="378" t="s">
        <v>8</v>
      </c>
      <c r="C5" s="378" t="s">
        <v>9</v>
      </c>
      <c r="D5" s="378" t="s">
        <v>491</v>
      </c>
      <c r="E5" s="144">
        <f t="shared" ref="E5:K5" si="1">F5-7</f>
        <v>44746</v>
      </c>
      <c r="F5" s="144">
        <f t="shared" si="1"/>
        <v>44753</v>
      </c>
      <c r="G5" s="144">
        <f t="shared" si="1"/>
        <v>44760</v>
      </c>
      <c r="H5" s="144">
        <f t="shared" si="1"/>
        <v>44767</v>
      </c>
      <c r="I5" s="144">
        <f t="shared" si="1"/>
        <v>44774</v>
      </c>
      <c r="J5" s="144">
        <f t="shared" si="1"/>
        <v>44781</v>
      </c>
      <c r="K5" s="144">
        <f t="shared" si="1"/>
        <v>44788</v>
      </c>
      <c r="L5" s="144">
        <f>M5-7</f>
        <v>44795</v>
      </c>
      <c r="M5" s="305">
        <v>44802</v>
      </c>
      <c r="N5" s="154">
        <f>M5+7</f>
        <v>44809</v>
      </c>
      <c r="O5" s="7">
        <f t="shared" ref="O5:BM5" si="2">N5+7</f>
        <v>44816</v>
      </c>
      <c r="P5" s="7">
        <f t="shared" si="2"/>
        <v>44823</v>
      </c>
      <c r="Q5" s="7">
        <f t="shared" si="2"/>
        <v>44830</v>
      </c>
      <c r="R5" s="7">
        <f t="shared" si="2"/>
        <v>44837</v>
      </c>
      <c r="S5" s="7">
        <f t="shared" si="2"/>
        <v>44844</v>
      </c>
      <c r="T5" s="7">
        <f t="shared" si="2"/>
        <v>44851</v>
      </c>
      <c r="U5" s="7">
        <f t="shared" si="2"/>
        <v>44858</v>
      </c>
      <c r="V5" s="7">
        <f t="shared" si="2"/>
        <v>44865</v>
      </c>
      <c r="W5" s="7">
        <f t="shared" si="2"/>
        <v>44872</v>
      </c>
      <c r="X5" s="7">
        <f t="shared" si="2"/>
        <v>44879</v>
      </c>
      <c r="Y5" s="7">
        <f t="shared" si="2"/>
        <v>44886</v>
      </c>
      <c r="Z5" s="7">
        <f t="shared" si="2"/>
        <v>44893</v>
      </c>
      <c r="AA5" s="7">
        <f t="shared" si="2"/>
        <v>44900</v>
      </c>
      <c r="AB5" s="7">
        <f t="shared" si="2"/>
        <v>44907</v>
      </c>
      <c r="AC5" s="7">
        <f t="shared" si="2"/>
        <v>44914</v>
      </c>
      <c r="AD5" s="7">
        <f t="shared" si="2"/>
        <v>44921</v>
      </c>
      <c r="AE5" s="7">
        <f t="shared" si="2"/>
        <v>44928</v>
      </c>
      <c r="AF5" s="7">
        <f t="shared" si="2"/>
        <v>44935</v>
      </c>
      <c r="AG5" s="7">
        <f t="shared" si="2"/>
        <v>44942</v>
      </c>
      <c r="AH5" s="7">
        <f t="shared" si="2"/>
        <v>44949</v>
      </c>
      <c r="AI5" s="7">
        <f t="shared" si="2"/>
        <v>44956</v>
      </c>
      <c r="AJ5" s="7">
        <f t="shared" si="2"/>
        <v>44963</v>
      </c>
      <c r="AK5" s="7">
        <f t="shared" si="2"/>
        <v>44970</v>
      </c>
      <c r="AL5" s="7">
        <f t="shared" si="2"/>
        <v>44977</v>
      </c>
      <c r="AM5" s="7">
        <f t="shared" si="2"/>
        <v>44984</v>
      </c>
      <c r="AN5" s="7">
        <f t="shared" si="2"/>
        <v>44991</v>
      </c>
      <c r="AO5" s="7">
        <f t="shared" si="2"/>
        <v>44998</v>
      </c>
      <c r="AP5" s="7">
        <f t="shared" si="2"/>
        <v>45005</v>
      </c>
      <c r="AQ5" s="7">
        <f t="shared" si="2"/>
        <v>45012</v>
      </c>
      <c r="AR5" s="7">
        <f t="shared" si="2"/>
        <v>45019</v>
      </c>
      <c r="AS5" s="7">
        <f t="shared" si="2"/>
        <v>45026</v>
      </c>
      <c r="AT5" s="7">
        <f t="shared" si="2"/>
        <v>45033</v>
      </c>
      <c r="AU5" s="7">
        <f t="shared" si="2"/>
        <v>45040</v>
      </c>
      <c r="AV5" s="7">
        <f t="shared" si="2"/>
        <v>45047</v>
      </c>
      <c r="AW5" s="7">
        <f t="shared" si="2"/>
        <v>45054</v>
      </c>
      <c r="AX5" s="7">
        <f t="shared" si="2"/>
        <v>45061</v>
      </c>
      <c r="AY5" s="7">
        <f t="shared" si="2"/>
        <v>45068</v>
      </c>
      <c r="AZ5" s="7">
        <f t="shared" si="2"/>
        <v>45075</v>
      </c>
      <c r="BA5" s="7">
        <f t="shared" si="2"/>
        <v>45082</v>
      </c>
      <c r="BB5" s="7">
        <f t="shared" si="2"/>
        <v>45089</v>
      </c>
      <c r="BC5" s="7">
        <f t="shared" si="2"/>
        <v>45096</v>
      </c>
      <c r="BD5" s="7">
        <f t="shared" si="2"/>
        <v>45103</v>
      </c>
      <c r="BE5" s="7">
        <f t="shared" si="2"/>
        <v>45110</v>
      </c>
      <c r="BF5" s="7">
        <f t="shared" si="2"/>
        <v>45117</v>
      </c>
      <c r="BG5" s="7">
        <f t="shared" si="2"/>
        <v>45124</v>
      </c>
      <c r="BH5" s="7">
        <f t="shared" si="2"/>
        <v>45131</v>
      </c>
      <c r="BI5" s="7">
        <f t="shared" si="2"/>
        <v>45138</v>
      </c>
      <c r="BJ5" s="7">
        <f t="shared" si="2"/>
        <v>45145</v>
      </c>
      <c r="BK5" s="7">
        <f t="shared" si="2"/>
        <v>45152</v>
      </c>
      <c r="BL5" s="7">
        <f t="shared" si="2"/>
        <v>45159</v>
      </c>
      <c r="BM5" s="8">
        <f t="shared" si="2"/>
        <v>45166</v>
      </c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</row>
    <row r="6" spans="1:76" s="14" customFormat="1" ht="15.95" customHeight="1" thickBot="1" x14ac:dyDescent="0.3">
      <c r="A6" s="377"/>
      <c r="B6" s="379"/>
      <c r="C6" s="379"/>
      <c r="D6" s="380"/>
      <c r="E6" s="145">
        <f t="shared" ref="E6:K6" si="3">E5+6</f>
        <v>44752</v>
      </c>
      <c r="F6" s="145">
        <f t="shared" si="3"/>
        <v>44759</v>
      </c>
      <c r="G6" s="145">
        <f t="shared" si="3"/>
        <v>44766</v>
      </c>
      <c r="H6" s="145">
        <f t="shared" si="3"/>
        <v>44773</v>
      </c>
      <c r="I6" s="145">
        <f t="shared" si="3"/>
        <v>44780</v>
      </c>
      <c r="J6" s="145">
        <f t="shared" si="3"/>
        <v>44787</v>
      </c>
      <c r="K6" s="145">
        <f t="shared" si="3"/>
        <v>44794</v>
      </c>
      <c r="L6" s="145">
        <f t="shared" ref="L6" si="4">L5+6</f>
        <v>44801</v>
      </c>
      <c r="M6" s="306">
        <f>M5+6</f>
        <v>44808</v>
      </c>
      <c r="N6" s="155">
        <f t="shared" ref="N6:BM6" si="5">N5+6</f>
        <v>44815</v>
      </c>
      <c r="O6" s="11">
        <f t="shared" si="5"/>
        <v>44822</v>
      </c>
      <c r="P6" s="11">
        <f t="shared" si="5"/>
        <v>44829</v>
      </c>
      <c r="Q6" s="11">
        <f t="shared" si="5"/>
        <v>44836</v>
      </c>
      <c r="R6" s="11">
        <f t="shared" si="5"/>
        <v>44843</v>
      </c>
      <c r="S6" s="11">
        <f t="shared" si="5"/>
        <v>44850</v>
      </c>
      <c r="T6" s="11">
        <f t="shared" si="5"/>
        <v>44857</v>
      </c>
      <c r="U6" s="11">
        <f t="shared" si="5"/>
        <v>44864</v>
      </c>
      <c r="V6" s="11">
        <f t="shared" si="5"/>
        <v>44871</v>
      </c>
      <c r="W6" s="11">
        <f t="shared" si="5"/>
        <v>44878</v>
      </c>
      <c r="X6" s="11">
        <f t="shared" si="5"/>
        <v>44885</v>
      </c>
      <c r="Y6" s="11">
        <f t="shared" si="5"/>
        <v>44892</v>
      </c>
      <c r="Z6" s="11">
        <f t="shared" si="5"/>
        <v>44899</v>
      </c>
      <c r="AA6" s="11">
        <f t="shared" si="5"/>
        <v>44906</v>
      </c>
      <c r="AB6" s="11">
        <f t="shared" si="5"/>
        <v>44913</v>
      </c>
      <c r="AC6" s="11">
        <f t="shared" si="5"/>
        <v>44920</v>
      </c>
      <c r="AD6" s="11">
        <f t="shared" si="5"/>
        <v>44927</v>
      </c>
      <c r="AE6" s="11">
        <f t="shared" si="5"/>
        <v>44934</v>
      </c>
      <c r="AF6" s="11">
        <f t="shared" si="5"/>
        <v>44941</v>
      </c>
      <c r="AG6" s="11">
        <f t="shared" si="5"/>
        <v>44948</v>
      </c>
      <c r="AH6" s="11">
        <f t="shared" si="5"/>
        <v>44955</v>
      </c>
      <c r="AI6" s="11">
        <f t="shared" si="5"/>
        <v>44962</v>
      </c>
      <c r="AJ6" s="11">
        <f t="shared" si="5"/>
        <v>44969</v>
      </c>
      <c r="AK6" s="11">
        <f t="shared" si="5"/>
        <v>44976</v>
      </c>
      <c r="AL6" s="11">
        <f t="shared" si="5"/>
        <v>44983</v>
      </c>
      <c r="AM6" s="11">
        <f t="shared" si="5"/>
        <v>44990</v>
      </c>
      <c r="AN6" s="11">
        <f t="shared" si="5"/>
        <v>44997</v>
      </c>
      <c r="AO6" s="11">
        <f t="shared" si="5"/>
        <v>45004</v>
      </c>
      <c r="AP6" s="11">
        <f t="shared" si="5"/>
        <v>45011</v>
      </c>
      <c r="AQ6" s="11">
        <f t="shared" si="5"/>
        <v>45018</v>
      </c>
      <c r="AR6" s="11">
        <f t="shared" si="5"/>
        <v>45025</v>
      </c>
      <c r="AS6" s="11">
        <f t="shared" si="5"/>
        <v>45032</v>
      </c>
      <c r="AT6" s="11">
        <f t="shared" si="5"/>
        <v>45039</v>
      </c>
      <c r="AU6" s="11">
        <f t="shared" si="5"/>
        <v>45046</v>
      </c>
      <c r="AV6" s="11">
        <f t="shared" si="5"/>
        <v>45053</v>
      </c>
      <c r="AW6" s="11">
        <f t="shared" si="5"/>
        <v>45060</v>
      </c>
      <c r="AX6" s="11">
        <f t="shared" si="5"/>
        <v>45067</v>
      </c>
      <c r="AY6" s="11">
        <f t="shared" si="5"/>
        <v>45074</v>
      </c>
      <c r="AZ6" s="11">
        <f t="shared" si="5"/>
        <v>45081</v>
      </c>
      <c r="BA6" s="11">
        <f t="shared" si="5"/>
        <v>45088</v>
      </c>
      <c r="BB6" s="11">
        <f t="shared" si="5"/>
        <v>45095</v>
      </c>
      <c r="BC6" s="11">
        <f t="shared" si="5"/>
        <v>45102</v>
      </c>
      <c r="BD6" s="11">
        <f t="shared" si="5"/>
        <v>45109</v>
      </c>
      <c r="BE6" s="11">
        <f t="shared" si="5"/>
        <v>45116</v>
      </c>
      <c r="BF6" s="11">
        <f t="shared" si="5"/>
        <v>45123</v>
      </c>
      <c r="BG6" s="11">
        <f t="shared" si="5"/>
        <v>45130</v>
      </c>
      <c r="BH6" s="11">
        <f t="shared" si="5"/>
        <v>45137</v>
      </c>
      <c r="BI6" s="11">
        <f t="shared" si="5"/>
        <v>45144</v>
      </c>
      <c r="BJ6" s="11">
        <f t="shared" si="5"/>
        <v>45151</v>
      </c>
      <c r="BK6" s="11">
        <f t="shared" si="5"/>
        <v>45158</v>
      </c>
      <c r="BL6" s="11">
        <f t="shared" si="5"/>
        <v>45165</v>
      </c>
      <c r="BM6" s="12">
        <f t="shared" si="5"/>
        <v>45172</v>
      </c>
      <c r="BN6" s="13"/>
      <c r="BO6" s="13"/>
      <c r="BP6" s="13"/>
      <c r="BQ6" s="13"/>
      <c r="BR6" s="13"/>
      <c r="BS6" s="13"/>
      <c r="BT6" s="13"/>
      <c r="BU6" s="13"/>
      <c r="BV6" s="13"/>
      <c r="BW6" s="13"/>
      <c r="BX6" s="13"/>
    </row>
    <row r="7" spans="1:76" s="18" customFormat="1" ht="22.5" customHeight="1" x14ac:dyDescent="0.2">
      <c r="A7" s="385" t="s">
        <v>10</v>
      </c>
      <c r="B7" s="169">
        <v>1</v>
      </c>
      <c r="C7" s="121" t="s">
        <v>11</v>
      </c>
      <c r="D7" s="169">
        <v>15</v>
      </c>
      <c r="E7" s="169"/>
      <c r="F7" s="169"/>
      <c r="G7" s="169"/>
      <c r="H7" s="169"/>
      <c r="I7" s="169"/>
      <c r="J7" s="169"/>
      <c r="K7" s="169"/>
      <c r="L7" s="87"/>
      <c r="M7" s="307" t="s">
        <v>12</v>
      </c>
      <c r="N7" s="15" t="s">
        <v>12</v>
      </c>
      <c r="O7" s="15" t="s">
        <v>12</v>
      </c>
      <c r="P7" s="15" t="s">
        <v>12</v>
      </c>
      <c r="Q7" s="15" t="s">
        <v>12</v>
      </c>
      <c r="R7" s="15" t="s">
        <v>12</v>
      </c>
      <c r="S7" s="15" t="s">
        <v>12</v>
      </c>
      <c r="T7" s="15" t="s">
        <v>12</v>
      </c>
      <c r="U7" s="15" t="s">
        <v>12</v>
      </c>
      <c r="V7" s="15" t="s">
        <v>12</v>
      </c>
      <c r="W7" s="15" t="s">
        <v>12</v>
      </c>
      <c r="X7" s="15" t="s">
        <v>12</v>
      </c>
      <c r="Y7" s="15" t="s">
        <v>12</v>
      </c>
      <c r="Z7" s="15" t="s">
        <v>12</v>
      </c>
      <c r="AA7" s="15" t="s">
        <v>12</v>
      </c>
      <c r="AB7" s="15" t="s">
        <v>12</v>
      </c>
      <c r="AC7" s="15" t="s">
        <v>12</v>
      </c>
      <c r="AD7" s="15" t="s">
        <v>12</v>
      </c>
      <c r="AE7" s="15" t="s">
        <v>12</v>
      </c>
      <c r="AF7" s="181" t="s">
        <v>12</v>
      </c>
      <c r="AG7" s="402" t="s">
        <v>113</v>
      </c>
      <c r="AH7" s="403"/>
      <c r="AI7" s="404"/>
      <c r="AJ7" s="16" t="s">
        <v>12</v>
      </c>
      <c r="AK7" s="15" t="s">
        <v>12</v>
      </c>
      <c r="AL7" s="15" t="s">
        <v>12</v>
      </c>
      <c r="AM7" s="15" t="s">
        <v>12</v>
      </c>
      <c r="AN7" s="15" t="s">
        <v>12</v>
      </c>
      <c r="AO7" s="15" t="s">
        <v>12</v>
      </c>
      <c r="AP7" s="15" t="s">
        <v>12</v>
      </c>
      <c r="AQ7" s="15" t="s">
        <v>12</v>
      </c>
      <c r="AR7" s="15" t="s">
        <v>12</v>
      </c>
      <c r="AS7" s="15" t="s">
        <v>12</v>
      </c>
      <c r="AT7" s="15" t="s">
        <v>12</v>
      </c>
      <c r="AU7" s="15" t="s">
        <v>12</v>
      </c>
      <c r="AV7" s="15" t="s">
        <v>12</v>
      </c>
      <c r="AW7" s="15" t="s">
        <v>12</v>
      </c>
      <c r="AX7" s="15" t="s">
        <v>12</v>
      </c>
      <c r="AY7" s="15" t="s">
        <v>12</v>
      </c>
      <c r="AZ7" s="15" t="s">
        <v>12</v>
      </c>
      <c r="BA7" s="15" t="s">
        <v>12</v>
      </c>
      <c r="BB7" s="15" t="s">
        <v>12</v>
      </c>
      <c r="BC7" s="15" t="s">
        <v>12</v>
      </c>
      <c r="BD7" s="15" t="s">
        <v>12</v>
      </c>
      <c r="BE7" s="15" t="s">
        <v>12</v>
      </c>
      <c r="BF7" s="15" t="s">
        <v>12</v>
      </c>
      <c r="BG7" s="15" t="s">
        <v>12</v>
      </c>
      <c r="BH7" s="15" t="s">
        <v>12</v>
      </c>
      <c r="BI7" s="15" t="s">
        <v>12</v>
      </c>
      <c r="BJ7" s="15" t="s">
        <v>12</v>
      </c>
      <c r="BK7" s="15" t="s">
        <v>12</v>
      </c>
      <c r="BL7" s="15" t="s">
        <v>12</v>
      </c>
      <c r="BM7" s="17" t="s">
        <v>12</v>
      </c>
    </row>
    <row r="8" spans="1:76" s="18" customFormat="1" ht="17.25" customHeight="1" x14ac:dyDescent="0.2">
      <c r="A8" s="386"/>
      <c r="B8" s="170">
        <v>2</v>
      </c>
      <c r="C8" s="122" t="s">
        <v>13</v>
      </c>
      <c r="D8" s="383">
        <v>85</v>
      </c>
      <c r="E8" s="170"/>
      <c r="F8" s="170"/>
      <c r="G8" s="170"/>
      <c r="H8" s="170"/>
      <c r="I8" s="170"/>
      <c r="J8" s="170"/>
      <c r="K8" s="170"/>
      <c r="L8" s="285"/>
      <c r="M8" s="308"/>
      <c r="N8" s="20" t="s">
        <v>14</v>
      </c>
      <c r="O8" s="20" t="s">
        <v>14</v>
      </c>
      <c r="P8" s="20" t="s">
        <v>14</v>
      </c>
      <c r="Q8" s="20" t="s">
        <v>14</v>
      </c>
      <c r="R8" s="20" t="s">
        <v>14</v>
      </c>
      <c r="S8" s="20" t="s">
        <v>14</v>
      </c>
      <c r="T8" s="20" t="s">
        <v>14</v>
      </c>
      <c r="U8" s="20" t="s">
        <v>14</v>
      </c>
      <c r="V8" s="20" t="s">
        <v>14</v>
      </c>
      <c r="W8" s="20" t="s">
        <v>14</v>
      </c>
      <c r="X8" s="20" t="s">
        <v>14</v>
      </c>
      <c r="Y8" s="20" t="s">
        <v>14</v>
      </c>
      <c r="Z8" s="20" t="s">
        <v>14</v>
      </c>
      <c r="AA8" s="20" t="s">
        <v>14</v>
      </c>
      <c r="AB8" s="20" t="s">
        <v>14</v>
      </c>
      <c r="AC8" s="20" t="s">
        <v>14</v>
      </c>
      <c r="AD8" s="20" t="s">
        <v>14</v>
      </c>
      <c r="AE8" s="20" t="s">
        <v>14</v>
      </c>
      <c r="AF8" s="182" t="s">
        <v>14</v>
      </c>
      <c r="AG8" s="405"/>
      <c r="AH8" s="406"/>
      <c r="AI8" s="407"/>
      <c r="AJ8" s="21" t="s">
        <v>14</v>
      </c>
      <c r="AK8" s="20" t="s">
        <v>14</v>
      </c>
      <c r="AL8" s="20" t="s">
        <v>14</v>
      </c>
      <c r="AM8" s="20" t="s">
        <v>14</v>
      </c>
      <c r="AN8" s="20" t="s">
        <v>14</v>
      </c>
      <c r="AO8" s="20" t="s">
        <v>14</v>
      </c>
      <c r="AP8" s="20" t="s">
        <v>14</v>
      </c>
      <c r="AQ8" s="20" t="s">
        <v>14</v>
      </c>
      <c r="AR8" s="20" t="s">
        <v>14</v>
      </c>
      <c r="AS8" s="20" t="s">
        <v>14</v>
      </c>
      <c r="AT8" s="20" t="s">
        <v>14</v>
      </c>
      <c r="AU8" s="20" t="s">
        <v>14</v>
      </c>
      <c r="AV8" s="20" t="s">
        <v>14</v>
      </c>
      <c r="AW8" s="20" t="s">
        <v>14</v>
      </c>
      <c r="AX8" s="20" t="s">
        <v>14</v>
      </c>
      <c r="AY8" s="20" t="s">
        <v>14</v>
      </c>
      <c r="AZ8" s="20" t="s">
        <v>14</v>
      </c>
      <c r="BA8" s="20" t="s">
        <v>14</v>
      </c>
      <c r="BB8" s="20" t="s">
        <v>14</v>
      </c>
      <c r="BC8" s="20" t="s">
        <v>14</v>
      </c>
      <c r="BD8" s="20" t="s">
        <v>14</v>
      </c>
      <c r="BE8" s="20" t="s">
        <v>14</v>
      </c>
      <c r="BF8" s="20" t="s">
        <v>14</v>
      </c>
      <c r="BG8" s="20" t="s">
        <v>14</v>
      </c>
      <c r="BH8" s="20" t="s">
        <v>14</v>
      </c>
      <c r="BI8" s="20" t="s">
        <v>14</v>
      </c>
      <c r="BJ8" s="20" t="s">
        <v>14</v>
      </c>
      <c r="BK8" s="20" t="s">
        <v>14</v>
      </c>
      <c r="BL8" s="20" t="s">
        <v>14</v>
      </c>
      <c r="BM8" s="22" t="s">
        <v>14</v>
      </c>
    </row>
    <row r="9" spans="1:76" s="18" customFormat="1" ht="26.25" customHeight="1" thickBot="1" x14ac:dyDescent="0.25">
      <c r="A9" s="387"/>
      <c r="B9" s="156">
        <v>3</v>
      </c>
      <c r="C9" s="123" t="s">
        <v>15</v>
      </c>
      <c r="D9" s="384"/>
      <c r="E9" s="156"/>
      <c r="F9" s="156"/>
      <c r="G9" s="156"/>
      <c r="H9" s="156"/>
      <c r="I9" s="156"/>
      <c r="J9" s="156"/>
      <c r="K9" s="156"/>
      <c r="L9" s="160"/>
      <c r="M9" s="309"/>
      <c r="N9" s="156"/>
      <c r="O9" s="156"/>
      <c r="P9" s="156"/>
      <c r="Q9" s="158"/>
      <c r="R9" s="158"/>
      <c r="S9" s="156"/>
      <c r="T9" s="156"/>
      <c r="U9" s="156"/>
      <c r="V9" s="24"/>
      <c r="W9" s="24"/>
      <c r="X9" s="24"/>
      <c r="Y9" s="24"/>
      <c r="Z9" s="380" t="s">
        <v>493</v>
      </c>
      <c r="AA9" s="380"/>
      <c r="AB9" s="380"/>
      <c r="AC9" s="380"/>
      <c r="AD9" s="380"/>
      <c r="AE9" s="158"/>
      <c r="AF9" s="183"/>
      <c r="AG9" s="405"/>
      <c r="AH9" s="406"/>
      <c r="AI9" s="407"/>
      <c r="AJ9" s="23"/>
      <c r="AK9" s="156"/>
      <c r="AL9" s="156"/>
      <c r="AM9" s="156"/>
      <c r="AN9" s="156"/>
      <c r="AO9" s="156"/>
      <c r="AP9" s="158"/>
      <c r="AQ9" s="156"/>
      <c r="AR9" s="156"/>
      <c r="AS9" s="156"/>
      <c r="AT9" s="156"/>
      <c r="AU9" s="156"/>
      <c r="AV9" s="156"/>
      <c r="AW9" s="156"/>
      <c r="AX9" s="156"/>
      <c r="AY9" s="24"/>
      <c r="AZ9" s="380" t="s">
        <v>492</v>
      </c>
      <c r="BA9" s="380"/>
      <c r="BB9" s="380"/>
      <c r="BC9" s="380"/>
      <c r="BD9" s="380"/>
      <c r="BE9" s="158"/>
      <c r="BF9" s="156"/>
      <c r="BG9" s="156"/>
      <c r="BH9" s="156"/>
      <c r="BI9" s="156"/>
      <c r="BJ9" s="156"/>
      <c r="BK9" s="156"/>
      <c r="BL9" s="156"/>
      <c r="BM9" s="25"/>
    </row>
    <row r="10" spans="1:76" s="2" customFormat="1" ht="15" x14ac:dyDescent="0.25">
      <c r="A10" s="385" t="s">
        <v>16</v>
      </c>
      <c r="B10" s="237">
        <f>B9+1</f>
        <v>4</v>
      </c>
      <c r="C10" s="41" t="s">
        <v>140</v>
      </c>
      <c r="D10" s="237">
        <v>350</v>
      </c>
      <c r="E10" s="237"/>
      <c r="F10" s="237"/>
      <c r="G10" s="237"/>
      <c r="H10" s="237"/>
      <c r="I10" s="235" t="s">
        <v>17</v>
      </c>
      <c r="J10" s="235" t="s">
        <v>17</v>
      </c>
      <c r="K10" s="235" t="s">
        <v>17</v>
      </c>
      <c r="L10" s="286" t="s">
        <v>17</v>
      </c>
      <c r="M10" s="310" t="s">
        <v>17</v>
      </c>
      <c r="N10" s="235" t="s">
        <v>17</v>
      </c>
      <c r="O10" s="235" t="s">
        <v>17</v>
      </c>
      <c r="P10" s="235" t="s">
        <v>17</v>
      </c>
      <c r="Q10" s="235" t="s">
        <v>17</v>
      </c>
      <c r="R10" s="235" t="s">
        <v>17</v>
      </c>
      <c r="S10" s="235" t="s">
        <v>17</v>
      </c>
      <c r="T10" s="235" t="s">
        <v>17</v>
      </c>
      <c r="U10" s="235" t="s">
        <v>17</v>
      </c>
      <c r="V10" s="235" t="s">
        <v>17</v>
      </c>
      <c r="W10" s="235" t="s">
        <v>17</v>
      </c>
      <c r="X10" s="235" t="s">
        <v>17</v>
      </c>
      <c r="Y10" s="235" t="s">
        <v>17</v>
      </c>
      <c r="Z10" s="249" t="s">
        <v>17</v>
      </c>
      <c r="AA10" s="235" t="s">
        <v>17</v>
      </c>
      <c r="AB10" s="235" t="s">
        <v>17</v>
      </c>
      <c r="AC10" s="235" t="s">
        <v>17</v>
      </c>
      <c r="AD10" s="235" t="s">
        <v>17</v>
      </c>
      <c r="AE10" s="235" t="s">
        <v>17</v>
      </c>
      <c r="AF10" s="184" t="s">
        <v>17</v>
      </c>
      <c r="AG10" s="405"/>
      <c r="AH10" s="406"/>
      <c r="AI10" s="407"/>
      <c r="AJ10" s="235" t="s">
        <v>17</v>
      </c>
      <c r="AK10" s="235" t="s">
        <v>17</v>
      </c>
      <c r="AL10" s="235" t="s">
        <v>17</v>
      </c>
      <c r="AM10" s="235" t="s">
        <v>17</v>
      </c>
      <c r="AN10" s="235" t="s">
        <v>17</v>
      </c>
      <c r="AO10" s="235" t="s">
        <v>17</v>
      </c>
      <c r="AP10" s="235" t="s">
        <v>17</v>
      </c>
      <c r="AQ10" s="236" t="s">
        <v>17</v>
      </c>
      <c r="AR10" s="236"/>
      <c r="AS10" s="236"/>
      <c r="AT10" s="236"/>
      <c r="AU10" s="236"/>
      <c r="AV10" s="236"/>
      <c r="AW10" s="236"/>
      <c r="AX10" s="236"/>
      <c r="AY10" s="236"/>
      <c r="AZ10" s="236"/>
      <c r="BA10" s="236"/>
      <c r="BB10" s="236"/>
      <c r="BC10" s="235"/>
      <c r="BD10" s="237"/>
      <c r="BE10" s="237"/>
      <c r="BF10" s="237"/>
      <c r="BG10" s="237"/>
      <c r="BH10" s="237"/>
      <c r="BI10" s="237"/>
      <c r="BJ10" s="237"/>
      <c r="BK10" s="237"/>
      <c r="BL10" s="237"/>
      <c r="BM10" s="27"/>
      <c r="BN10" s="28"/>
    </row>
    <row r="11" spans="1:76" s="2" customFormat="1" ht="15" x14ac:dyDescent="0.25">
      <c r="A11" s="386"/>
      <c r="B11" s="238">
        <f>B10+1</f>
        <v>5</v>
      </c>
      <c r="C11" s="34" t="s">
        <v>141</v>
      </c>
      <c r="D11" s="238">
        <v>300</v>
      </c>
      <c r="E11" s="238"/>
      <c r="F11" s="238"/>
      <c r="G11" s="238"/>
      <c r="H11" s="238"/>
      <c r="I11" s="20" t="s">
        <v>14</v>
      </c>
      <c r="J11" s="20" t="s">
        <v>14</v>
      </c>
      <c r="K11" s="20" t="s">
        <v>14</v>
      </c>
      <c r="L11" s="287" t="s">
        <v>14</v>
      </c>
      <c r="M11" s="311" t="s">
        <v>14</v>
      </c>
      <c r="N11" s="20" t="s">
        <v>14</v>
      </c>
      <c r="O11" s="20" t="s">
        <v>14</v>
      </c>
      <c r="P11" s="20" t="s">
        <v>14</v>
      </c>
      <c r="Q11" s="20" t="s">
        <v>14</v>
      </c>
      <c r="R11" s="20" t="s">
        <v>14</v>
      </c>
      <c r="S11" s="20" t="s">
        <v>14</v>
      </c>
      <c r="T11" s="20" t="s">
        <v>14</v>
      </c>
      <c r="U11" s="20" t="s">
        <v>14</v>
      </c>
      <c r="V11" s="20" t="s">
        <v>14</v>
      </c>
      <c r="W11" s="20" t="s">
        <v>14</v>
      </c>
      <c r="X11" s="20" t="s">
        <v>14</v>
      </c>
      <c r="Y11" s="20" t="s">
        <v>14</v>
      </c>
      <c r="Z11" s="20" t="s">
        <v>14</v>
      </c>
      <c r="AA11" s="20" t="s">
        <v>14</v>
      </c>
      <c r="AB11" s="20" t="s">
        <v>14</v>
      </c>
      <c r="AC11" s="20" t="s">
        <v>14</v>
      </c>
      <c r="AD11" s="20" t="s">
        <v>14</v>
      </c>
      <c r="AE11" s="20" t="s">
        <v>14</v>
      </c>
      <c r="AF11" s="182" t="s">
        <v>14</v>
      </c>
      <c r="AG11" s="405"/>
      <c r="AH11" s="406"/>
      <c r="AI11" s="407"/>
      <c r="AJ11" s="240" t="s">
        <v>14</v>
      </c>
      <c r="AK11" s="20" t="s">
        <v>14</v>
      </c>
      <c r="AL11" s="20" t="s">
        <v>14</v>
      </c>
      <c r="AM11" s="236" t="s">
        <v>17</v>
      </c>
      <c r="AN11" s="236" t="s">
        <v>17</v>
      </c>
      <c r="AO11" s="236" t="s">
        <v>17</v>
      </c>
      <c r="AP11" s="236" t="s">
        <v>17</v>
      </c>
      <c r="AQ11" s="236" t="s">
        <v>17</v>
      </c>
      <c r="AR11" s="236" t="s">
        <v>17</v>
      </c>
      <c r="AS11" s="236" t="s">
        <v>17</v>
      </c>
      <c r="AT11" s="236" t="s">
        <v>17</v>
      </c>
      <c r="AU11" s="236" t="s">
        <v>17</v>
      </c>
      <c r="AV11" s="236" t="s">
        <v>17</v>
      </c>
      <c r="AW11" s="236" t="s">
        <v>17</v>
      </c>
      <c r="AX11" s="236" t="s">
        <v>17</v>
      </c>
      <c r="AY11" s="236" t="s">
        <v>17</v>
      </c>
      <c r="AZ11" s="236" t="s">
        <v>17</v>
      </c>
      <c r="BA11" s="236" t="s">
        <v>17</v>
      </c>
      <c r="BB11" s="236" t="s">
        <v>17</v>
      </c>
      <c r="BC11" s="236" t="s">
        <v>17</v>
      </c>
      <c r="BD11" s="236" t="s">
        <v>17</v>
      </c>
      <c r="BE11" s="236" t="s">
        <v>17</v>
      </c>
      <c r="BF11" s="236" t="s">
        <v>17</v>
      </c>
      <c r="BG11" s="236" t="s">
        <v>17</v>
      </c>
      <c r="BH11" s="236" t="s">
        <v>17</v>
      </c>
      <c r="BI11" s="236" t="s">
        <v>17</v>
      </c>
      <c r="BJ11" s="236" t="s">
        <v>17</v>
      </c>
      <c r="BK11" s="236" t="s">
        <v>17</v>
      </c>
      <c r="BL11" s="236" t="s">
        <v>17</v>
      </c>
      <c r="BM11" s="103" t="s">
        <v>17</v>
      </c>
      <c r="BN11" s="28"/>
    </row>
    <row r="12" spans="1:76" s="2" customFormat="1" ht="15" x14ac:dyDescent="0.25">
      <c r="A12" s="386"/>
      <c r="B12" s="251">
        <f>B11+1</f>
        <v>6</v>
      </c>
      <c r="C12" s="54" t="s">
        <v>495</v>
      </c>
      <c r="D12" s="253">
        <v>116</v>
      </c>
      <c r="E12" s="212" t="s">
        <v>14</v>
      </c>
      <c r="F12" s="212" t="s">
        <v>14</v>
      </c>
      <c r="G12" s="212" t="s">
        <v>14</v>
      </c>
      <c r="H12" s="212" t="s">
        <v>14</v>
      </c>
      <c r="I12" s="212" t="s">
        <v>14</v>
      </c>
      <c r="J12" s="212" t="s">
        <v>14</v>
      </c>
      <c r="K12" s="212" t="s">
        <v>14</v>
      </c>
      <c r="L12" s="288" t="s">
        <v>14</v>
      </c>
      <c r="M12" s="312" t="s">
        <v>14</v>
      </c>
      <c r="N12" s="212" t="s">
        <v>14</v>
      </c>
      <c r="O12" s="212" t="s">
        <v>14</v>
      </c>
      <c r="P12" s="212" t="s">
        <v>14</v>
      </c>
      <c r="Q12" s="212" t="s">
        <v>14</v>
      </c>
      <c r="R12" s="232" t="s">
        <v>17</v>
      </c>
      <c r="S12" s="232" t="s">
        <v>17</v>
      </c>
      <c r="T12" s="232" t="s">
        <v>17</v>
      </c>
      <c r="U12" s="232" t="s">
        <v>17</v>
      </c>
      <c r="V12" s="232" t="s">
        <v>17</v>
      </c>
      <c r="W12" s="232" t="s">
        <v>17</v>
      </c>
      <c r="X12" s="232" t="s">
        <v>17</v>
      </c>
      <c r="Y12" s="232" t="s">
        <v>17</v>
      </c>
      <c r="Z12" s="232" t="s">
        <v>17</v>
      </c>
      <c r="AA12" s="232" t="s">
        <v>17</v>
      </c>
      <c r="AB12" s="232" t="s">
        <v>17</v>
      </c>
      <c r="AC12" s="232" t="s">
        <v>17</v>
      </c>
      <c r="AD12" s="232" t="s">
        <v>17</v>
      </c>
      <c r="AE12" s="232" t="s">
        <v>17</v>
      </c>
      <c r="AF12" s="232" t="s">
        <v>17</v>
      </c>
      <c r="AG12" s="405"/>
      <c r="AH12" s="406"/>
      <c r="AI12" s="407"/>
      <c r="AJ12" s="232" t="s">
        <v>17</v>
      </c>
      <c r="AK12" s="232" t="s">
        <v>17</v>
      </c>
      <c r="AL12" s="232" t="s">
        <v>17</v>
      </c>
      <c r="AM12" s="232" t="s">
        <v>17</v>
      </c>
      <c r="AN12" s="232" t="s">
        <v>17</v>
      </c>
      <c r="AO12" s="232" t="s">
        <v>17</v>
      </c>
      <c r="AP12" s="232" t="s">
        <v>17</v>
      </c>
      <c r="AQ12" s="232" t="s">
        <v>17</v>
      </c>
      <c r="AR12" s="232" t="s">
        <v>17</v>
      </c>
      <c r="AS12" s="232" t="s">
        <v>17</v>
      </c>
      <c r="AT12" s="232" t="s">
        <v>17</v>
      </c>
      <c r="AU12" s="232" t="s">
        <v>17</v>
      </c>
      <c r="AV12" s="232" t="s">
        <v>17</v>
      </c>
      <c r="AW12" s="232" t="s">
        <v>17</v>
      </c>
      <c r="AX12" s="232" t="s">
        <v>17</v>
      </c>
      <c r="AY12" s="232" t="s">
        <v>17</v>
      </c>
      <c r="AZ12" s="232" t="s">
        <v>17</v>
      </c>
      <c r="BA12" s="232" t="s">
        <v>17</v>
      </c>
      <c r="BB12" s="232" t="s">
        <v>17</v>
      </c>
      <c r="BC12" s="232" t="s">
        <v>17</v>
      </c>
      <c r="BD12" s="232" t="s">
        <v>17</v>
      </c>
      <c r="BE12" s="232" t="s">
        <v>17</v>
      </c>
      <c r="BF12" s="232" t="s">
        <v>17</v>
      </c>
      <c r="BG12" s="232" t="s">
        <v>17</v>
      </c>
      <c r="BH12" s="232" t="s">
        <v>17</v>
      </c>
      <c r="BI12" s="232" t="s">
        <v>17</v>
      </c>
      <c r="BJ12" s="232" t="s">
        <v>17</v>
      </c>
      <c r="BK12" s="232" t="s">
        <v>17</v>
      </c>
      <c r="BL12" s="232" t="s">
        <v>17</v>
      </c>
      <c r="BM12" s="254" t="s">
        <v>17</v>
      </c>
      <c r="BN12" s="28"/>
    </row>
    <row r="13" spans="1:76" s="2" customFormat="1" ht="15.75" x14ac:dyDescent="0.25">
      <c r="A13" s="386"/>
      <c r="B13" s="251">
        <f>B12+1</f>
        <v>7</v>
      </c>
      <c r="C13" s="34" t="s">
        <v>142</v>
      </c>
      <c r="D13" s="238">
        <v>500</v>
      </c>
      <c r="E13" s="238"/>
      <c r="F13" s="238"/>
      <c r="G13" s="238"/>
      <c r="H13" s="238"/>
      <c r="I13" s="238"/>
      <c r="J13" s="238"/>
      <c r="K13" s="238"/>
      <c r="L13" s="285"/>
      <c r="M13" s="308"/>
      <c r="N13" s="238"/>
      <c r="O13" s="238"/>
      <c r="P13" s="238"/>
      <c r="Q13" s="238"/>
      <c r="R13" s="238"/>
      <c r="S13" s="238"/>
      <c r="T13" s="238"/>
      <c r="U13" s="238"/>
      <c r="V13" s="116"/>
      <c r="W13" s="238"/>
      <c r="X13" s="31" t="s">
        <v>18</v>
      </c>
      <c r="Y13" s="31" t="s">
        <v>18</v>
      </c>
      <c r="Z13" s="238"/>
      <c r="AA13" s="238"/>
      <c r="AB13" s="238"/>
      <c r="AC13" s="238"/>
      <c r="AD13" s="238"/>
      <c r="AE13" s="238"/>
      <c r="AF13" s="185"/>
      <c r="AG13" s="405"/>
      <c r="AH13" s="406"/>
      <c r="AI13" s="407"/>
      <c r="AJ13" s="241"/>
      <c r="AK13" s="238"/>
      <c r="AL13" s="238"/>
      <c r="AM13" s="238"/>
      <c r="AN13" s="238"/>
      <c r="AO13" s="238"/>
      <c r="AP13" s="238"/>
      <c r="AQ13" s="238"/>
      <c r="AR13" s="238"/>
      <c r="AS13" s="238"/>
      <c r="AT13" s="238"/>
      <c r="AU13" s="238"/>
      <c r="AV13" s="238"/>
      <c r="AW13" s="238"/>
      <c r="AX13" s="238"/>
      <c r="AY13" s="238"/>
      <c r="AZ13" s="238"/>
      <c r="BB13" s="238"/>
      <c r="BC13" s="238"/>
      <c r="BD13" s="238"/>
      <c r="BE13" s="238"/>
      <c r="BF13" s="238"/>
      <c r="BG13" s="31" t="s">
        <v>18</v>
      </c>
      <c r="BH13" s="31" t="s">
        <v>18</v>
      </c>
      <c r="BI13" s="238"/>
      <c r="BJ13" s="238"/>
      <c r="BK13" s="238"/>
      <c r="BL13" s="238"/>
      <c r="BM13" s="102"/>
      <c r="BN13" s="28"/>
    </row>
    <row r="14" spans="1:76" s="2" customFormat="1" ht="30" customHeight="1" x14ac:dyDescent="0.25">
      <c r="A14" s="386"/>
      <c r="B14" s="238">
        <f t="shared" ref="B14:B27" si="6">B13+1</f>
        <v>8</v>
      </c>
      <c r="C14" s="34" t="s">
        <v>19</v>
      </c>
      <c r="D14" s="238">
        <v>300</v>
      </c>
      <c r="E14" s="251"/>
      <c r="F14" s="251"/>
      <c r="G14" s="252" t="s">
        <v>20</v>
      </c>
      <c r="H14" s="252" t="s">
        <v>21</v>
      </c>
      <c r="I14" s="251"/>
      <c r="J14" s="32"/>
      <c r="K14" s="33"/>
      <c r="L14" s="289"/>
      <c r="M14" s="308"/>
      <c r="N14" s="359" t="s">
        <v>496</v>
      </c>
      <c r="O14" s="360"/>
      <c r="P14" s="251"/>
      <c r="Q14" s="251"/>
      <c r="R14" s="251"/>
      <c r="S14" s="255" t="s">
        <v>497</v>
      </c>
      <c r="T14" s="252" t="s">
        <v>20</v>
      </c>
      <c r="U14" s="252" t="s">
        <v>21</v>
      </c>
      <c r="V14" s="251"/>
      <c r="W14" s="32"/>
      <c r="X14" s="33"/>
      <c r="Y14" s="252" t="s">
        <v>22</v>
      </c>
      <c r="Z14" s="251"/>
      <c r="AA14" s="251"/>
      <c r="AB14" s="251"/>
      <c r="AC14" s="251"/>
      <c r="AD14" s="252"/>
      <c r="AE14" s="252" t="s">
        <v>20</v>
      </c>
      <c r="AF14" s="186" t="s">
        <v>21</v>
      </c>
      <c r="AG14" s="405"/>
      <c r="AH14" s="406"/>
      <c r="AI14" s="407"/>
      <c r="AJ14" s="252" t="s">
        <v>22</v>
      </c>
      <c r="AK14" s="251"/>
      <c r="AL14" s="359" t="s">
        <v>496</v>
      </c>
      <c r="AM14" s="360"/>
      <c r="AN14" s="252" t="s">
        <v>20</v>
      </c>
      <c r="AO14" s="252" t="s">
        <v>21</v>
      </c>
      <c r="AP14" s="251"/>
      <c r="AQ14" s="255" t="s">
        <v>497</v>
      </c>
      <c r="AR14" s="33"/>
      <c r="AS14" s="252" t="s">
        <v>22</v>
      </c>
      <c r="AT14" s="33"/>
      <c r="AU14" s="252"/>
      <c r="AV14" s="251"/>
      <c r="AW14" s="251"/>
      <c r="AX14" s="251"/>
      <c r="AY14" s="251"/>
      <c r="AZ14" s="359" t="s">
        <v>496</v>
      </c>
      <c r="BA14" s="360"/>
      <c r="BB14" s="252" t="s">
        <v>20</v>
      </c>
      <c r="BC14" s="252" t="s">
        <v>21</v>
      </c>
      <c r="BD14" s="251"/>
      <c r="BE14" s="255" t="s">
        <v>497</v>
      </c>
      <c r="BF14" s="33"/>
      <c r="BG14" s="252" t="s">
        <v>22</v>
      </c>
      <c r="BH14" s="233"/>
      <c r="BI14" s="238"/>
      <c r="BJ14" s="238"/>
      <c r="BK14" s="238"/>
      <c r="BL14" s="238"/>
      <c r="BM14" s="102"/>
      <c r="BN14" s="28"/>
    </row>
    <row r="15" spans="1:76" s="2" customFormat="1" ht="30" x14ac:dyDescent="0.25">
      <c r="A15" s="386"/>
      <c r="B15" s="238">
        <f t="shared" si="6"/>
        <v>9</v>
      </c>
      <c r="C15" s="34" t="s">
        <v>23</v>
      </c>
      <c r="D15" s="238">
        <v>300</v>
      </c>
      <c r="E15" s="238"/>
      <c r="F15" s="238"/>
      <c r="G15" s="35"/>
      <c r="H15" s="35"/>
      <c r="I15" s="35"/>
      <c r="J15" s="36"/>
      <c r="K15" s="37"/>
      <c r="L15" s="290"/>
      <c r="M15" s="313"/>
      <c r="N15" s="38"/>
      <c r="O15" s="35"/>
      <c r="P15" s="35" t="s">
        <v>24</v>
      </c>
      <c r="Q15" s="35" t="s">
        <v>143</v>
      </c>
      <c r="R15" s="238"/>
      <c r="S15" s="238"/>
      <c r="T15" s="35"/>
      <c r="U15" s="35"/>
      <c r="V15" s="35"/>
      <c r="W15" s="36"/>
      <c r="X15" s="37"/>
      <c r="Y15" s="36"/>
      <c r="Z15" s="36"/>
      <c r="AA15" s="38"/>
      <c r="AB15" s="35"/>
      <c r="AC15" s="35" t="s">
        <v>24</v>
      </c>
      <c r="AD15" s="238"/>
      <c r="AE15" s="35" t="s">
        <v>143</v>
      </c>
      <c r="AF15" s="187"/>
      <c r="AG15" s="405"/>
      <c r="AH15" s="406"/>
      <c r="AI15" s="407"/>
      <c r="AJ15" s="30"/>
      <c r="AK15" s="238"/>
      <c r="AL15" s="238"/>
      <c r="AM15" s="238"/>
      <c r="AN15" s="36"/>
      <c r="AO15" s="36"/>
      <c r="AP15" s="35" t="s">
        <v>24</v>
      </c>
      <c r="AQ15" s="35" t="s">
        <v>143</v>
      </c>
      <c r="AR15" s="35"/>
      <c r="AS15" s="238"/>
      <c r="AT15" s="238"/>
      <c r="AU15" s="238"/>
      <c r="AV15" s="35"/>
      <c r="AW15" s="35"/>
      <c r="AX15" s="35"/>
      <c r="AY15" s="36"/>
      <c r="AZ15" s="37"/>
      <c r="BA15" s="36"/>
      <c r="BB15" s="36"/>
      <c r="BC15" s="35" t="s">
        <v>24</v>
      </c>
      <c r="BD15" s="35" t="s">
        <v>143</v>
      </c>
      <c r="BE15" s="35"/>
      <c r="BF15" s="238"/>
      <c r="BG15" s="238"/>
      <c r="BH15" s="238"/>
      <c r="BI15" s="238"/>
      <c r="BJ15" s="238"/>
      <c r="BK15" s="238"/>
      <c r="BL15" s="238"/>
      <c r="BM15" s="102"/>
      <c r="BN15" s="28"/>
    </row>
    <row r="16" spans="1:76" s="2" customFormat="1" ht="15.75" thickBot="1" x14ac:dyDescent="0.3">
      <c r="A16" s="387"/>
      <c r="B16" s="234">
        <f>B15+1</f>
        <v>10</v>
      </c>
      <c r="C16" s="39" t="s">
        <v>25</v>
      </c>
      <c r="D16" s="234">
        <v>300</v>
      </c>
      <c r="E16" s="234"/>
      <c r="F16" s="234"/>
      <c r="G16" s="234"/>
      <c r="H16" s="234"/>
      <c r="I16" s="234"/>
      <c r="J16" s="234"/>
      <c r="K16" s="234"/>
      <c r="L16" s="160"/>
      <c r="M16" s="309"/>
      <c r="N16" s="234"/>
      <c r="O16" s="234"/>
      <c r="P16" s="234"/>
      <c r="Q16" s="234"/>
      <c r="R16" s="234"/>
      <c r="S16" s="234"/>
      <c r="T16" s="234"/>
      <c r="U16" s="234"/>
      <c r="V16" s="234"/>
      <c r="W16" s="234"/>
      <c r="X16" s="234"/>
      <c r="Y16" s="234"/>
      <c r="Z16" s="234"/>
      <c r="AA16" s="234"/>
      <c r="AB16" s="40" t="s">
        <v>26</v>
      </c>
      <c r="AC16" s="234"/>
      <c r="AD16" s="234"/>
      <c r="AE16" s="234"/>
      <c r="AF16" s="183"/>
      <c r="AG16" s="405"/>
      <c r="AH16" s="406"/>
      <c r="AI16" s="407"/>
      <c r="AJ16" s="23"/>
      <c r="AK16" s="234"/>
      <c r="AL16" s="234"/>
      <c r="AM16" s="234"/>
      <c r="AN16" s="234"/>
      <c r="AO16" s="234"/>
      <c r="AP16" s="234"/>
      <c r="AQ16" s="234"/>
      <c r="AR16" s="234"/>
      <c r="AS16" s="234"/>
      <c r="AT16" s="234"/>
      <c r="AU16" s="234"/>
      <c r="AV16" s="234"/>
      <c r="AW16" s="234"/>
      <c r="AX16" s="234"/>
      <c r="AY16" s="234"/>
      <c r="AZ16" s="234"/>
      <c r="BA16" s="234"/>
      <c r="BB16" s="234"/>
      <c r="BC16" s="234"/>
      <c r="BD16" s="234"/>
      <c r="BE16" s="234"/>
      <c r="BF16" s="234"/>
      <c r="BG16" s="234"/>
      <c r="BH16" s="234"/>
      <c r="BI16" s="234"/>
      <c r="BK16" s="234"/>
      <c r="BL16" s="40" t="s">
        <v>26</v>
      </c>
      <c r="BM16" s="25"/>
      <c r="BN16" s="28"/>
    </row>
    <row r="17" spans="1:66" s="2" customFormat="1" ht="30" x14ac:dyDescent="0.25">
      <c r="A17" s="356" t="s">
        <v>84</v>
      </c>
      <c r="B17" s="169">
        <f>B16+1</f>
        <v>11</v>
      </c>
      <c r="C17" s="41" t="s">
        <v>91</v>
      </c>
      <c r="D17" s="169">
        <f>ROUND(1832*0.6,0)</f>
        <v>1099</v>
      </c>
      <c r="E17" s="169"/>
      <c r="F17" s="44" t="s">
        <v>40</v>
      </c>
      <c r="G17" s="44" t="s">
        <v>40</v>
      </c>
      <c r="H17" s="44" t="s">
        <v>40</v>
      </c>
      <c r="I17" s="44" t="s">
        <v>40</v>
      </c>
      <c r="J17" s="44" t="s">
        <v>40</v>
      </c>
      <c r="K17" s="167" t="s">
        <v>99</v>
      </c>
      <c r="L17" s="291"/>
      <c r="M17" s="314"/>
      <c r="N17" s="167"/>
      <c r="O17" s="167" t="s">
        <v>135</v>
      </c>
      <c r="P17" s="173"/>
      <c r="Q17" s="173" t="s">
        <v>17</v>
      </c>
      <c r="R17" s="173" t="s">
        <v>17</v>
      </c>
      <c r="S17" s="173" t="s">
        <v>17</v>
      </c>
      <c r="T17" s="173" t="s">
        <v>17</v>
      </c>
      <c r="U17" s="173" t="s">
        <v>17</v>
      </c>
      <c r="V17" s="173" t="s">
        <v>17</v>
      </c>
      <c r="W17" s="173" t="s">
        <v>17</v>
      </c>
      <c r="X17" s="173" t="s">
        <v>17</v>
      </c>
      <c r="Y17" s="173" t="s">
        <v>17</v>
      </c>
      <c r="Z17" s="173" t="s">
        <v>17</v>
      </c>
      <c r="AA17" s="173" t="s">
        <v>17</v>
      </c>
      <c r="AB17" s="173" t="s">
        <v>17</v>
      </c>
      <c r="AC17" s="173" t="s">
        <v>17</v>
      </c>
      <c r="AD17" s="173" t="s">
        <v>17</v>
      </c>
      <c r="AE17" s="367" t="s">
        <v>27</v>
      </c>
      <c r="AF17" s="412"/>
      <c r="AG17" s="405"/>
      <c r="AH17" s="406"/>
      <c r="AI17" s="407"/>
      <c r="AJ17" s="92"/>
      <c r="AK17" s="90"/>
      <c r="AL17" s="90"/>
      <c r="AM17" s="410" t="s">
        <v>135</v>
      </c>
      <c r="AN17" s="90"/>
      <c r="AO17" s="368" t="s">
        <v>17</v>
      </c>
      <c r="AP17" s="368" t="s">
        <v>17</v>
      </c>
      <c r="AQ17" s="368" t="s">
        <v>17</v>
      </c>
      <c r="AR17" s="368" t="s">
        <v>17</v>
      </c>
      <c r="AS17" s="368" t="s">
        <v>17</v>
      </c>
      <c r="AT17" s="368" t="s">
        <v>17</v>
      </c>
      <c r="AU17" s="368" t="s">
        <v>17</v>
      </c>
      <c r="AV17" s="368" t="s">
        <v>17</v>
      </c>
      <c r="AW17" s="368" t="s">
        <v>17</v>
      </c>
      <c r="AX17" s="368" t="s">
        <v>17</v>
      </c>
      <c r="AY17" s="368" t="s">
        <v>17</v>
      </c>
      <c r="AZ17" s="368" t="s">
        <v>17</v>
      </c>
      <c r="BA17" s="368" t="s">
        <v>17</v>
      </c>
      <c r="BB17" s="368" t="s">
        <v>17</v>
      </c>
      <c r="BC17" s="367" t="s">
        <v>27</v>
      </c>
      <c r="BD17" s="367"/>
      <c r="BE17" s="90"/>
      <c r="BF17" s="90"/>
      <c r="BG17" s="90"/>
      <c r="BH17" s="90"/>
      <c r="BI17" s="90"/>
      <c r="BJ17" s="169"/>
      <c r="BK17" s="169"/>
      <c r="BL17" s="169"/>
      <c r="BM17" s="42"/>
    </row>
    <row r="18" spans="1:66" s="2" customFormat="1" ht="30" x14ac:dyDescent="0.25">
      <c r="A18" s="357"/>
      <c r="B18" s="170">
        <f t="shared" ref="B18:B22" si="7">B17+1</f>
        <v>12</v>
      </c>
      <c r="C18" s="34" t="s">
        <v>29</v>
      </c>
      <c r="D18" s="170">
        <v>30</v>
      </c>
      <c r="E18" s="170"/>
      <c r="F18" s="157" t="s">
        <v>40</v>
      </c>
      <c r="G18" s="157" t="s">
        <v>40</v>
      </c>
      <c r="H18" s="157" t="s">
        <v>40</v>
      </c>
      <c r="I18" s="157" t="s">
        <v>40</v>
      </c>
      <c r="J18" s="157" t="s">
        <v>40</v>
      </c>
      <c r="K18" s="168" t="s">
        <v>99</v>
      </c>
      <c r="L18" s="285"/>
      <c r="M18" s="315"/>
      <c r="N18" s="168"/>
      <c r="O18" s="168" t="s">
        <v>135</v>
      </c>
      <c r="P18" s="157" t="s">
        <v>31</v>
      </c>
      <c r="Q18" s="157" t="s">
        <v>85</v>
      </c>
      <c r="R18" s="157" t="s">
        <v>85</v>
      </c>
      <c r="S18" s="157" t="s">
        <v>85</v>
      </c>
      <c r="T18" s="157" t="s">
        <v>85</v>
      </c>
      <c r="U18" s="157" t="s">
        <v>85</v>
      </c>
      <c r="V18" s="157" t="s">
        <v>85</v>
      </c>
      <c r="W18" s="157" t="s">
        <v>85</v>
      </c>
      <c r="X18" s="157" t="s">
        <v>85</v>
      </c>
      <c r="Y18" s="157" t="s">
        <v>85</v>
      </c>
      <c r="Z18" s="157" t="s">
        <v>85</v>
      </c>
      <c r="AA18" s="157" t="s">
        <v>85</v>
      </c>
      <c r="AB18" s="157" t="s">
        <v>85</v>
      </c>
      <c r="AC18" s="157" t="s">
        <v>85</v>
      </c>
      <c r="AD18" s="157" t="s">
        <v>85</v>
      </c>
      <c r="AE18" s="370" t="s">
        <v>27</v>
      </c>
      <c r="AF18" s="413"/>
      <c r="AG18" s="405"/>
      <c r="AH18" s="406"/>
      <c r="AI18" s="407"/>
      <c r="AJ18" s="118"/>
      <c r="AK18" s="116"/>
      <c r="AL18" s="116"/>
      <c r="AM18" s="411"/>
      <c r="AN18" s="116"/>
      <c r="AO18" s="369"/>
      <c r="AP18" s="369"/>
      <c r="AQ18" s="369"/>
      <c r="AR18" s="369"/>
      <c r="AS18" s="369"/>
      <c r="AT18" s="369"/>
      <c r="AU18" s="369"/>
      <c r="AV18" s="369"/>
      <c r="AW18" s="369"/>
      <c r="AX18" s="369"/>
      <c r="AY18" s="369"/>
      <c r="AZ18" s="369"/>
      <c r="BA18" s="369"/>
      <c r="BB18" s="369"/>
      <c r="BC18" s="370"/>
      <c r="BD18" s="370"/>
      <c r="BE18" s="116"/>
      <c r="BF18" s="116"/>
      <c r="BG18" s="116"/>
      <c r="BH18" s="116"/>
      <c r="BI18" s="116"/>
      <c r="BJ18" s="170"/>
      <c r="BK18" s="170"/>
      <c r="BL18" s="170"/>
      <c r="BM18" s="52"/>
    </row>
    <row r="19" spans="1:66" s="2" customFormat="1" ht="40.5" customHeight="1" x14ac:dyDescent="0.25">
      <c r="A19" s="357"/>
      <c r="B19" s="170">
        <f t="shared" si="7"/>
        <v>13</v>
      </c>
      <c r="C19" s="34" t="s">
        <v>86</v>
      </c>
      <c r="D19" s="170">
        <v>24</v>
      </c>
      <c r="E19" s="172" t="s">
        <v>17</v>
      </c>
      <c r="F19" s="345" t="s">
        <v>135</v>
      </c>
      <c r="G19" s="172"/>
      <c r="H19" s="172" t="s">
        <v>17</v>
      </c>
      <c r="I19" s="172" t="s">
        <v>17</v>
      </c>
      <c r="J19" s="172" t="s">
        <v>17</v>
      </c>
      <c r="K19" s="172" t="s">
        <v>17</v>
      </c>
      <c r="L19" s="292" t="s">
        <v>17</v>
      </c>
      <c r="M19" s="316" t="s">
        <v>17</v>
      </c>
      <c r="N19" s="172" t="s">
        <v>17</v>
      </c>
      <c r="O19" s="172" t="s">
        <v>17</v>
      </c>
      <c r="P19" s="346" t="s">
        <v>17</v>
      </c>
      <c r="Q19" s="346" t="s">
        <v>17</v>
      </c>
      <c r="R19" s="346" t="s">
        <v>17</v>
      </c>
      <c r="S19" s="346" t="s">
        <v>17</v>
      </c>
      <c r="T19" s="346" t="s">
        <v>17</v>
      </c>
      <c r="U19" s="346" t="s">
        <v>17</v>
      </c>
      <c r="V19" s="344" t="s">
        <v>27</v>
      </c>
      <c r="W19" s="420"/>
      <c r="X19" s="110"/>
      <c r="Y19" s="110"/>
      <c r="Z19" s="110"/>
      <c r="AA19" s="110"/>
      <c r="AB19" s="110"/>
      <c r="AC19" s="157"/>
      <c r="AD19" s="157"/>
      <c r="AE19" s="161"/>
      <c r="AF19" s="195"/>
      <c r="AG19" s="405"/>
      <c r="AH19" s="406"/>
      <c r="AI19" s="407"/>
      <c r="AJ19" s="118"/>
      <c r="AK19" s="116"/>
      <c r="AL19" s="116"/>
      <c r="AM19" s="168"/>
      <c r="AN19" s="163"/>
      <c r="AO19" s="166"/>
      <c r="AP19" s="166"/>
      <c r="AQ19" s="166"/>
      <c r="AR19" s="166"/>
      <c r="AS19" s="166"/>
      <c r="AT19" s="166"/>
      <c r="AU19" s="166"/>
      <c r="AV19" s="166"/>
      <c r="AW19" s="166"/>
      <c r="AX19" s="166"/>
      <c r="AY19" s="166"/>
      <c r="AZ19" s="166"/>
      <c r="BA19" s="166"/>
      <c r="BB19" s="166"/>
      <c r="BC19" s="174"/>
      <c r="BD19" s="174"/>
      <c r="BE19" s="116"/>
      <c r="BF19" s="116"/>
      <c r="BG19" s="116"/>
      <c r="BH19" s="116"/>
      <c r="BI19" s="163"/>
      <c r="BJ19" s="170"/>
      <c r="BK19" s="170"/>
      <c r="BL19" s="170"/>
      <c r="BM19" s="52"/>
    </row>
    <row r="20" spans="1:66" s="2" customFormat="1" ht="44.25" x14ac:dyDescent="0.25">
      <c r="A20" s="357"/>
      <c r="B20" s="112">
        <f t="shared" si="7"/>
        <v>14</v>
      </c>
      <c r="C20" s="196" t="s">
        <v>97</v>
      </c>
      <c r="D20" s="197">
        <v>200</v>
      </c>
      <c r="E20" s="170"/>
      <c r="F20" s="157" t="s">
        <v>40</v>
      </c>
      <c r="G20" s="157" t="s">
        <v>40</v>
      </c>
      <c r="H20" s="157" t="s">
        <v>40</v>
      </c>
      <c r="I20" s="157" t="s">
        <v>40</v>
      </c>
      <c r="J20" s="157" t="s">
        <v>40</v>
      </c>
      <c r="K20" s="168" t="s">
        <v>99</v>
      </c>
      <c r="L20" s="293"/>
      <c r="M20" s="317"/>
      <c r="N20" s="168"/>
      <c r="O20" s="168" t="s">
        <v>135</v>
      </c>
      <c r="P20" s="157"/>
      <c r="Q20" s="198" t="s">
        <v>17</v>
      </c>
      <c r="R20" s="198" t="s">
        <v>17</v>
      </c>
      <c r="S20" s="198" t="s">
        <v>17</v>
      </c>
      <c r="T20" s="198" t="s">
        <v>17</v>
      </c>
      <c r="U20" s="198" t="s">
        <v>17</v>
      </c>
      <c r="V20" s="198" t="s">
        <v>17</v>
      </c>
      <c r="W20" s="198" t="s">
        <v>17</v>
      </c>
      <c r="X20" s="198" t="s">
        <v>17</v>
      </c>
      <c r="Y20" s="198" t="s">
        <v>17</v>
      </c>
      <c r="Z20" s="198" t="s">
        <v>17</v>
      </c>
      <c r="AA20" s="198" t="s">
        <v>17</v>
      </c>
      <c r="AB20" s="198" t="s">
        <v>17</v>
      </c>
      <c r="AC20" s="198" t="s">
        <v>17</v>
      </c>
      <c r="AD20" s="198" t="s">
        <v>17</v>
      </c>
      <c r="AE20" s="370" t="s">
        <v>27</v>
      </c>
      <c r="AF20" s="413"/>
      <c r="AG20" s="405"/>
      <c r="AH20" s="406"/>
      <c r="AI20" s="407"/>
      <c r="AJ20" s="118"/>
      <c r="AK20" s="116"/>
      <c r="AL20" s="230"/>
      <c r="AM20" s="231"/>
      <c r="AN20" s="199" t="s">
        <v>135</v>
      </c>
      <c r="AO20" s="163"/>
      <c r="AP20" s="232" t="s">
        <v>17</v>
      </c>
      <c r="AQ20" s="232" t="s">
        <v>17</v>
      </c>
      <c r="AR20" s="232" t="s">
        <v>17</v>
      </c>
      <c r="AS20" s="232" t="s">
        <v>17</v>
      </c>
      <c r="AT20" s="232" t="s">
        <v>17</v>
      </c>
      <c r="AU20" s="232" t="s">
        <v>17</v>
      </c>
      <c r="AV20" s="232" t="s">
        <v>17</v>
      </c>
      <c r="AW20" s="232" t="s">
        <v>17</v>
      </c>
      <c r="AX20" s="232" t="s">
        <v>17</v>
      </c>
      <c r="AY20" s="232" t="s">
        <v>17</v>
      </c>
      <c r="AZ20" s="232" t="s">
        <v>17</v>
      </c>
      <c r="BA20" s="232" t="s">
        <v>17</v>
      </c>
      <c r="BB20" s="232" t="s">
        <v>17</v>
      </c>
      <c r="BC20" s="232" t="s">
        <v>17</v>
      </c>
      <c r="BD20" s="371" t="s">
        <v>27</v>
      </c>
      <c r="BE20" s="371"/>
      <c r="BF20" s="116"/>
      <c r="BG20" s="116"/>
      <c r="BH20" s="116"/>
      <c r="BI20" s="230"/>
      <c r="BJ20" s="230"/>
      <c r="BK20" s="170"/>
      <c r="BL20" s="170"/>
      <c r="BM20" s="52"/>
    </row>
    <row r="21" spans="1:66" s="2" customFormat="1" ht="49.5" customHeight="1" thickBot="1" x14ac:dyDescent="0.3">
      <c r="A21" s="358"/>
      <c r="B21" s="104">
        <f t="shared" si="7"/>
        <v>15</v>
      </c>
      <c r="C21" s="200" t="s">
        <v>136</v>
      </c>
      <c r="D21" s="106"/>
      <c r="E21" s="156"/>
      <c r="F21" s="158"/>
      <c r="G21" s="158"/>
      <c r="H21" s="158"/>
      <c r="I21" s="158"/>
      <c r="J21" s="158"/>
      <c r="K21" s="114"/>
      <c r="L21" s="294"/>
      <c r="M21" s="318"/>
      <c r="N21" s="114"/>
      <c r="O21" s="114"/>
      <c r="P21" s="158"/>
      <c r="Q21" s="128"/>
      <c r="R21" s="128"/>
      <c r="S21" s="128"/>
      <c r="T21" s="128"/>
      <c r="U21" s="128"/>
      <c r="V21" s="128"/>
      <c r="W21" s="128"/>
      <c r="X21" s="128"/>
      <c r="Y21" s="128"/>
      <c r="Z21" s="128"/>
      <c r="AA21" s="128"/>
      <c r="AB21" s="128"/>
      <c r="AC21" s="128"/>
      <c r="AD21" s="128"/>
      <c r="AE21" s="171"/>
      <c r="AF21" s="201"/>
      <c r="AG21" s="405"/>
      <c r="AH21" s="406"/>
      <c r="AI21" s="407"/>
      <c r="AJ21" s="93"/>
      <c r="AK21" s="91"/>
      <c r="AL21" s="117"/>
      <c r="AM21" s="148"/>
      <c r="AN21" s="107"/>
      <c r="AO21" s="361" t="s">
        <v>137</v>
      </c>
      <c r="AP21" s="361"/>
      <c r="AQ21" s="115"/>
      <c r="AR21" s="115"/>
      <c r="AS21" s="115"/>
      <c r="AT21" s="115"/>
      <c r="AU21" s="115"/>
      <c r="AV21" s="115"/>
      <c r="AW21" s="115"/>
      <c r="AX21" s="115"/>
      <c r="AY21" s="115"/>
      <c r="AZ21" s="115"/>
      <c r="BA21" s="115"/>
      <c r="BB21" s="115"/>
      <c r="BC21" s="115"/>
      <c r="BD21" s="162"/>
      <c r="BE21" s="162"/>
      <c r="BF21" s="91"/>
      <c r="BG21" s="91"/>
      <c r="BH21" s="91"/>
      <c r="BI21" s="91"/>
      <c r="BJ21" s="91"/>
      <c r="BK21" s="361" t="s">
        <v>138</v>
      </c>
      <c r="BL21" s="361"/>
      <c r="BM21" s="94"/>
    </row>
    <row r="22" spans="1:66" s="50" customFormat="1" ht="30" x14ac:dyDescent="0.25">
      <c r="A22" s="356" t="s">
        <v>30</v>
      </c>
      <c r="B22" s="169">
        <f t="shared" si="7"/>
        <v>16</v>
      </c>
      <c r="C22" s="89" t="s">
        <v>121</v>
      </c>
      <c r="D22" s="167">
        <v>25</v>
      </c>
      <c r="E22" s="44"/>
      <c r="F22" s="44"/>
      <c r="G22" s="44"/>
      <c r="H22" s="45"/>
      <c r="I22" s="202"/>
      <c r="J22" s="202"/>
      <c r="K22" s="202"/>
      <c r="L22" s="295"/>
      <c r="M22" s="319" t="s">
        <v>122</v>
      </c>
      <c r="N22" s="167"/>
      <c r="O22" s="45"/>
      <c r="P22" s="45"/>
      <c r="Q22" s="173"/>
      <c r="R22" s="167" t="s">
        <v>135</v>
      </c>
      <c r="S22" s="173" t="s">
        <v>17</v>
      </c>
      <c r="T22" s="173" t="s">
        <v>17</v>
      </c>
      <c r="U22" s="173" t="s">
        <v>17</v>
      </c>
      <c r="V22" s="173" t="s">
        <v>17</v>
      </c>
      <c r="W22" s="173" t="s">
        <v>17</v>
      </c>
      <c r="X22" s="173" t="s">
        <v>17</v>
      </c>
      <c r="Y22" s="173" t="s">
        <v>17</v>
      </c>
      <c r="Z22" s="173" t="s">
        <v>17</v>
      </c>
      <c r="AA22" s="173" t="s">
        <v>17</v>
      </c>
      <c r="AB22" s="173" t="s">
        <v>17</v>
      </c>
      <c r="AC22" s="173" t="s">
        <v>17</v>
      </c>
      <c r="AD22" s="173" t="s">
        <v>17</v>
      </c>
      <c r="AE22" s="173" t="s">
        <v>17</v>
      </c>
      <c r="AF22" s="203" t="s">
        <v>17</v>
      </c>
      <c r="AG22" s="405"/>
      <c r="AH22" s="406"/>
      <c r="AI22" s="407"/>
      <c r="AJ22" s="227"/>
      <c r="AK22" s="367" t="s">
        <v>27</v>
      </c>
      <c r="AL22" s="367"/>
      <c r="AM22" s="228"/>
      <c r="AN22" s="165"/>
      <c r="AO22" s="176"/>
      <c r="AP22" s="165"/>
      <c r="AQ22" s="165"/>
      <c r="AR22" s="165"/>
      <c r="AS22" s="165"/>
      <c r="AT22" s="165"/>
      <c r="AU22" s="165"/>
      <c r="AV22" s="165"/>
      <c r="AW22" s="165"/>
      <c r="AX22" s="165"/>
      <c r="AY22" s="165"/>
      <c r="AZ22" s="165"/>
      <c r="BA22" s="165"/>
      <c r="BB22" s="165"/>
      <c r="BC22" s="44"/>
      <c r="BD22" s="44"/>
      <c r="BE22" s="44"/>
      <c r="BF22" s="44"/>
      <c r="BG22" s="44"/>
      <c r="BH22" s="44"/>
      <c r="BI22" s="44"/>
      <c r="BJ22" s="44"/>
      <c r="BK22" s="44"/>
      <c r="BL22" s="44"/>
      <c r="BM22" s="48"/>
      <c r="BN22" s="49"/>
    </row>
    <row r="23" spans="1:66" s="109" customFormat="1" ht="30.75" thickBot="1" x14ac:dyDescent="0.3">
      <c r="A23" s="358"/>
      <c r="B23" s="104">
        <f t="shared" si="6"/>
        <v>17</v>
      </c>
      <c r="C23" s="175" t="s">
        <v>123</v>
      </c>
      <c r="D23" s="55">
        <v>50</v>
      </c>
      <c r="E23" s="156"/>
      <c r="F23" s="156"/>
      <c r="G23" s="156"/>
      <c r="H23" s="156"/>
      <c r="I23" s="204"/>
      <c r="J23" s="204"/>
      <c r="K23" s="204"/>
      <c r="L23" s="296"/>
      <c r="M23" s="320" t="s">
        <v>124</v>
      </c>
      <c r="N23" s="114" t="s">
        <v>14</v>
      </c>
      <c r="O23" s="114" t="s">
        <v>14</v>
      </c>
      <c r="P23" s="114" t="s">
        <v>14</v>
      </c>
      <c r="Q23" s="114" t="s">
        <v>14</v>
      </c>
      <c r="R23" s="114" t="s">
        <v>14</v>
      </c>
      <c r="S23" s="114" t="s">
        <v>14</v>
      </c>
      <c r="T23" s="114" t="s">
        <v>14</v>
      </c>
      <c r="U23" s="114" t="s">
        <v>14</v>
      </c>
      <c r="V23" s="114" t="s">
        <v>14</v>
      </c>
      <c r="W23" s="114" t="s">
        <v>14</v>
      </c>
      <c r="X23" s="133" t="s">
        <v>39</v>
      </c>
      <c r="Y23" s="114" t="s">
        <v>14</v>
      </c>
      <c r="Z23" s="114" t="s">
        <v>14</v>
      </c>
      <c r="AA23" s="114" t="s">
        <v>14</v>
      </c>
      <c r="AB23" s="114" t="s">
        <v>14</v>
      </c>
      <c r="AC23" s="114" t="s">
        <v>14</v>
      </c>
      <c r="AD23" s="133" t="s">
        <v>39</v>
      </c>
      <c r="AE23" s="114" t="s">
        <v>14</v>
      </c>
      <c r="AF23" s="206" t="s">
        <v>14</v>
      </c>
      <c r="AG23" s="405"/>
      <c r="AH23" s="406"/>
      <c r="AI23" s="407"/>
      <c r="AJ23" s="177" t="s">
        <v>14</v>
      </c>
      <c r="AK23" s="114" t="s">
        <v>14</v>
      </c>
      <c r="AL23" s="114" t="s">
        <v>14</v>
      </c>
      <c r="AM23" s="205" t="s">
        <v>125</v>
      </c>
      <c r="AN23" s="91"/>
      <c r="AO23" s="91"/>
      <c r="AP23" s="178"/>
      <c r="AQ23" s="91"/>
      <c r="AR23" s="114" t="s">
        <v>135</v>
      </c>
      <c r="AS23" s="164" t="s">
        <v>17</v>
      </c>
      <c r="AT23" s="164" t="s">
        <v>17</v>
      </c>
      <c r="AU23" s="164" t="s">
        <v>17</v>
      </c>
      <c r="AV23" s="164" t="s">
        <v>17</v>
      </c>
      <c r="AW23" s="164" t="s">
        <v>17</v>
      </c>
      <c r="AX23" s="164" t="s">
        <v>17</v>
      </c>
      <c r="AY23" s="164" t="s">
        <v>17</v>
      </c>
      <c r="AZ23" s="164" t="s">
        <v>17</v>
      </c>
      <c r="BA23" s="164" t="s">
        <v>17</v>
      </c>
      <c r="BB23" s="164" t="s">
        <v>17</v>
      </c>
      <c r="BC23" s="164" t="s">
        <v>17</v>
      </c>
      <c r="BD23" s="164" t="s">
        <v>17</v>
      </c>
      <c r="BE23" s="164" t="s">
        <v>17</v>
      </c>
      <c r="BF23" s="164" t="s">
        <v>17</v>
      </c>
      <c r="BG23" s="366" t="s">
        <v>27</v>
      </c>
      <c r="BH23" s="366"/>
      <c r="BI23" s="229"/>
      <c r="BJ23" s="229"/>
      <c r="BK23" s="156"/>
      <c r="BL23" s="156"/>
      <c r="BM23" s="25"/>
      <c r="BN23" s="108"/>
    </row>
    <row r="24" spans="1:66" s="2" customFormat="1" ht="45.75" customHeight="1" x14ac:dyDescent="0.25">
      <c r="A24" s="356" t="s">
        <v>114</v>
      </c>
      <c r="B24" s="169">
        <f t="shared" si="6"/>
        <v>18</v>
      </c>
      <c r="C24" s="41" t="s">
        <v>112</v>
      </c>
      <c r="D24" s="169">
        <v>623</v>
      </c>
      <c r="E24" s="169"/>
      <c r="F24" s="169"/>
      <c r="G24" s="169"/>
      <c r="H24" s="169"/>
      <c r="I24" s="147"/>
      <c r="J24" s="147"/>
      <c r="K24" s="147"/>
      <c r="L24" s="297"/>
      <c r="M24" s="321" t="s">
        <v>31</v>
      </c>
      <c r="N24" s="169" t="s">
        <v>31</v>
      </c>
      <c r="O24" s="44" t="s">
        <v>31</v>
      </c>
      <c r="P24" s="44" t="s">
        <v>31</v>
      </c>
      <c r="Q24" s="44" t="s">
        <v>31</v>
      </c>
      <c r="R24" s="44" t="s">
        <v>31</v>
      </c>
      <c r="S24" s="44" t="s">
        <v>31</v>
      </c>
      <c r="T24" s="44" t="s">
        <v>31</v>
      </c>
      <c r="U24" s="44" t="s">
        <v>31</v>
      </c>
      <c r="V24" s="44" t="s">
        <v>31</v>
      </c>
      <c r="W24" s="44" t="s">
        <v>31</v>
      </c>
      <c r="X24" s="44" t="s">
        <v>31</v>
      </c>
      <c r="Y24" s="44" t="s">
        <v>31</v>
      </c>
      <c r="Z24" s="44" t="s">
        <v>31</v>
      </c>
      <c r="AA24" s="167" t="s">
        <v>98</v>
      </c>
      <c r="AB24" s="167" t="s">
        <v>98</v>
      </c>
      <c r="AC24" s="167" t="s">
        <v>98</v>
      </c>
      <c r="AD24" s="416" t="s">
        <v>33</v>
      </c>
      <c r="AE24" s="416"/>
      <c r="AF24" s="417"/>
      <c r="AG24" s="405"/>
      <c r="AH24" s="406"/>
      <c r="AI24" s="407"/>
      <c r="AJ24" s="26"/>
      <c r="AK24" s="44"/>
      <c r="AL24" s="44"/>
      <c r="AM24" s="167" t="s">
        <v>135</v>
      </c>
      <c r="AN24" s="44"/>
      <c r="AO24" s="173" t="s">
        <v>17</v>
      </c>
      <c r="AP24" s="173" t="s">
        <v>17</v>
      </c>
      <c r="AQ24" s="173" t="s">
        <v>17</v>
      </c>
      <c r="AR24" s="173" t="s">
        <v>17</v>
      </c>
      <c r="AS24" s="173" t="s">
        <v>17</v>
      </c>
      <c r="AT24" s="173" t="s">
        <v>17</v>
      </c>
      <c r="AU24" s="173" t="s">
        <v>17</v>
      </c>
      <c r="AV24" s="173" t="s">
        <v>17</v>
      </c>
      <c r="AW24" s="173" t="s">
        <v>17</v>
      </c>
      <c r="AX24" s="173" t="s">
        <v>17</v>
      </c>
      <c r="AY24" s="173" t="s">
        <v>17</v>
      </c>
      <c r="AZ24" s="173" t="s">
        <v>17</v>
      </c>
      <c r="BA24" s="173" t="s">
        <v>17</v>
      </c>
      <c r="BB24" s="173" t="s">
        <v>17</v>
      </c>
      <c r="BC24" s="367" t="s">
        <v>27</v>
      </c>
      <c r="BD24" s="367"/>
      <c r="BE24" s="44"/>
      <c r="BF24" s="44"/>
      <c r="BG24" s="44"/>
      <c r="BH24" s="44"/>
      <c r="BI24" s="418" t="s">
        <v>28</v>
      </c>
      <c r="BJ24" s="44"/>
      <c r="BK24" s="44"/>
      <c r="BL24" s="44"/>
      <c r="BM24" s="131"/>
    </row>
    <row r="25" spans="1:66" s="2" customFormat="1" ht="45.75" customHeight="1" x14ac:dyDescent="0.25">
      <c r="A25" s="357"/>
      <c r="B25" s="170">
        <f t="shared" si="6"/>
        <v>19</v>
      </c>
      <c r="C25" s="34" t="s">
        <v>34</v>
      </c>
      <c r="D25" s="170">
        <v>161</v>
      </c>
      <c r="E25" s="170"/>
      <c r="F25" s="170"/>
      <c r="G25" s="170"/>
      <c r="H25" s="170"/>
      <c r="I25" s="146"/>
      <c r="J25" s="146"/>
      <c r="K25" s="146"/>
      <c r="L25" s="298"/>
      <c r="M25" s="308" t="s">
        <v>31</v>
      </c>
      <c r="N25" s="170" t="s">
        <v>31</v>
      </c>
      <c r="O25" s="157" t="s">
        <v>31</v>
      </c>
      <c r="P25" s="157" t="s">
        <v>31</v>
      </c>
      <c r="Q25" s="157" t="s">
        <v>31</v>
      </c>
      <c r="R25" s="157" t="s">
        <v>31</v>
      </c>
      <c r="S25" s="157" t="s">
        <v>31</v>
      </c>
      <c r="T25" s="157" t="s">
        <v>31</v>
      </c>
      <c r="U25" s="157" t="s">
        <v>31</v>
      </c>
      <c r="V25" s="157" t="s">
        <v>31</v>
      </c>
      <c r="W25" s="157" t="s">
        <v>31</v>
      </c>
      <c r="X25" s="157" t="s">
        <v>31</v>
      </c>
      <c r="Y25" s="168" t="s">
        <v>98</v>
      </c>
      <c r="Z25" s="168" t="s">
        <v>98</v>
      </c>
      <c r="AA25" s="168" t="s">
        <v>98</v>
      </c>
      <c r="AB25" s="414" t="s">
        <v>33</v>
      </c>
      <c r="AC25" s="414"/>
      <c r="AD25" s="414"/>
      <c r="AE25" s="414"/>
      <c r="AF25" s="415"/>
      <c r="AG25" s="405"/>
      <c r="AH25" s="406"/>
      <c r="AI25" s="407"/>
      <c r="AJ25" s="30"/>
      <c r="AK25" s="157"/>
      <c r="AL25" s="157"/>
      <c r="AM25" s="168" t="s">
        <v>135</v>
      </c>
      <c r="AN25" s="157"/>
      <c r="AO25" s="172" t="s">
        <v>17</v>
      </c>
      <c r="AP25" s="172" t="s">
        <v>17</v>
      </c>
      <c r="AQ25" s="172" t="s">
        <v>17</v>
      </c>
      <c r="AR25" s="172" t="s">
        <v>17</v>
      </c>
      <c r="AS25" s="172" t="s">
        <v>17</v>
      </c>
      <c r="AT25" s="172" t="s">
        <v>17</v>
      </c>
      <c r="AU25" s="172" t="s">
        <v>17</v>
      </c>
      <c r="AV25" s="172" t="s">
        <v>17</v>
      </c>
      <c r="AW25" s="172" t="s">
        <v>17</v>
      </c>
      <c r="AX25" s="172" t="s">
        <v>17</v>
      </c>
      <c r="AY25" s="172" t="s">
        <v>17</v>
      </c>
      <c r="AZ25" s="172" t="s">
        <v>17</v>
      </c>
      <c r="BA25" s="172" t="s">
        <v>17</v>
      </c>
      <c r="BB25" s="172" t="s">
        <v>17</v>
      </c>
      <c r="BC25" s="370" t="s">
        <v>27</v>
      </c>
      <c r="BD25" s="370"/>
      <c r="BE25" s="157"/>
      <c r="BF25" s="157"/>
      <c r="BG25" s="157"/>
      <c r="BH25" s="157"/>
      <c r="BI25" s="419"/>
      <c r="BJ25" s="157"/>
      <c r="BK25" s="157"/>
      <c r="BL25" s="157"/>
      <c r="BM25" s="132"/>
    </row>
    <row r="26" spans="1:66" s="2" customFormat="1" ht="45" customHeight="1" x14ac:dyDescent="0.25">
      <c r="A26" s="357"/>
      <c r="B26" s="170">
        <f t="shared" si="6"/>
        <v>20</v>
      </c>
      <c r="C26" s="34" t="s">
        <v>433</v>
      </c>
      <c r="D26" s="170">
        <v>1875</v>
      </c>
      <c r="E26" s="170"/>
      <c r="F26" s="170"/>
      <c r="G26" s="170"/>
      <c r="H26" s="170"/>
      <c r="I26" s="146"/>
      <c r="J26" s="146"/>
      <c r="K26" s="146"/>
      <c r="L26" s="298"/>
      <c r="M26" s="308" t="s">
        <v>35</v>
      </c>
      <c r="N26" s="170" t="s">
        <v>35</v>
      </c>
      <c r="O26" s="157" t="s">
        <v>35</v>
      </c>
      <c r="P26" s="157" t="s">
        <v>35</v>
      </c>
      <c r="Q26" s="157" t="s">
        <v>35</v>
      </c>
      <c r="R26" s="157" t="s">
        <v>35</v>
      </c>
      <c r="S26" s="157" t="s">
        <v>35</v>
      </c>
      <c r="T26" s="157" t="s">
        <v>35</v>
      </c>
      <c r="U26" s="168" t="s">
        <v>99</v>
      </c>
      <c r="V26" s="168" t="s">
        <v>99</v>
      </c>
      <c r="W26" s="157" t="s">
        <v>36</v>
      </c>
      <c r="X26" s="157" t="s">
        <v>36</v>
      </c>
      <c r="Y26" s="157" t="s">
        <v>36</v>
      </c>
      <c r="Z26" s="157" t="s">
        <v>36</v>
      </c>
      <c r="AA26" s="157" t="s">
        <v>36</v>
      </c>
      <c r="AB26" s="157" t="s">
        <v>36</v>
      </c>
      <c r="AC26" s="157" t="s">
        <v>36</v>
      </c>
      <c r="AD26" s="157" t="s">
        <v>36</v>
      </c>
      <c r="AE26" s="168" t="s">
        <v>99</v>
      </c>
      <c r="AF26" s="207" t="s">
        <v>99</v>
      </c>
      <c r="AG26" s="405"/>
      <c r="AH26" s="406"/>
      <c r="AI26" s="407"/>
      <c r="AJ26" s="30" t="s">
        <v>37</v>
      </c>
      <c r="AK26" s="157" t="s">
        <v>37</v>
      </c>
      <c r="AL26" s="157" t="s">
        <v>37</v>
      </c>
      <c r="AM26" s="157" t="s">
        <v>37</v>
      </c>
      <c r="AN26" s="157" t="s">
        <v>37</v>
      </c>
      <c r="AO26" s="157" t="s">
        <v>37</v>
      </c>
      <c r="AP26" s="157" t="s">
        <v>37</v>
      </c>
      <c r="AQ26" s="157" t="s">
        <v>37</v>
      </c>
      <c r="AR26" s="168" t="s">
        <v>99</v>
      </c>
      <c r="AS26" s="168" t="s">
        <v>99</v>
      </c>
      <c r="AT26" s="157" t="s">
        <v>38</v>
      </c>
      <c r="AU26" s="157" t="s">
        <v>38</v>
      </c>
      <c r="AV26" s="157" t="s">
        <v>38</v>
      </c>
      <c r="AW26" s="157" t="s">
        <v>38</v>
      </c>
      <c r="AX26" s="157" t="s">
        <v>38</v>
      </c>
      <c r="AY26" s="157" t="s">
        <v>38</v>
      </c>
      <c r="AZ26" s="157" t="s">
        <v>38</v>
      </c>
      <c r="BA26" s="157" t="s">
        <v>38</v>
      </c>
      <c r="BB26" s="157" t="s">
        <v>38</v>
      </c>
      <c r="BC26" s="168" t="s">
        <v>99</v>
      </c>
      <c r="BD26" s="168" t="s">
        <v>99</v>
      </c>
      <c r="BE26" s="133" t="s">
        <v>39</v>
      </c>
      <c r="BF26" s="133" t="s">
        <v>39</v>
      </c>
      <c r="BG26" s="157" t="s">
        <v>40</v>
      </c>
      <c r="BH26" s="157" t="s">
        <v>40</v>
      </c>
      <c r="BI26" s="157" t="s">
        <v>40</v>
      </c>
      <c r="BJ26" s="157" t="s">
        <v>40</v>
      </c>
      <c r="BK26" s="157" t="s">
        <v>40</v>
      </c>
      <c r="BL26" s="168" t="s">
        <v>99</v>
      </c>
      <c r="BM26" s="134" t="s">
        <v>41</v>
      </c>
      <c r="BN26" s="28"/>
    </row>
    <row r="27" spans="1:66" s="2" customFormat="1" ht="30" x14ac:dyDescent="0.25">
      <c r="A27" s="357"/>
      <c r="B27" s="170">
        <f t="shared" si="6"/>
        <v>21</v>
      </c>
      <c r="C27" s="34" t="s">
        <v>42</v>
      </c>
      <c r="D27" s="170">
        <v>11</v>
      </c>
      <c r="E27" s="170"/>
      <c r="F27" s="170"/>
      <c r="G27" s="170"/>
      <c r="H27" s="170"/>
      <c r="I27" s="146"/>
      <c r="J27" s="146"/>
      <c r="K27" s="146"/>
      <c r="L27" s="298"/>
      <c r="M27" s="308" t="s">
        <v>31</v>
      </c>
      <c r="N27" s="170" t="s">
        <v>31</v>
      </c>
      <c r="O27" s="157" t="s">
        <v>31</v>
      </c>
      <c r="P27" s="157" t="s">
        <v>31</v>
      </c>
      <c r="Q27" s="157" t="s">
        <v>31</v>
      </c>
      <c r="R27" s="157" t="s">
        <v>31</v>
      </c>
      <c r="S27" s="157" t="s">
        <v>31</v>
      </c>
      <c r="T27" s="157" t="s">
        <v>31</v>
      </c>
      <c r="U27" s="157" t="s">
        <v>31</v>
      </c>
      <c r="V27" s="157" t="s">
        <v>31</v>
      </c>
      <c r="W27" s="157" t="s">
        <v>31</v>
      </c>
      <c r="X27" s="157" t="s">
        <v>31</v>
      </c>
      <c r="Y27" s="157" t="s">
        <v>31</v>
      </c>
      <c r="Z27" s="157" t="s">
        <v>31</v>
      </c>
      <c r="AA27" s="157" t="s">
        <v>31</v>
      </c>
      <c r="AB27" s="157" t="s">
        <v>31</v>
      </c>
      <c r="AC27" s="157" t="s">
        <v>31</v>
      </c>
      <c r="AD27" s="168" t="s">
        <v>99</v>
      </c>
      <c r="AE27" s="168" t="s">
        <v>99</v>
      </c>
      <c r="AF27" s="207" t="s">
        <v>99</v>
      </c>
      <c r="AG27" s="405"/>
      <c r="AH27" s="406"/>
      <c r="AI27" s="407"/>
      <c r="AJ27" s="30" t="s">
        <v>43</v>
      </c>
      <c r="AK27" s="157" t="s">
        <v>43</v>
      </c>
      <c r="AL27" s="157" t="s">
        <v>43</v>
      </c>
      <c r="AM27" s="157" t="s">
        <v>43</v>
      </c>
      <c r="AN27" s="157" t="s">
        <v>43</v>
      </c>
      <c r="AO27" s="157" t="s">
        <v>43</v>
      </c>
      <c r="AP27" s="157" t="s">
        <v>43</v>
      </c>
      <c r="AQ27" s="157" t="s">
        <v>43</v>
      </c>
      <c r="AR27" s="157" t="s">
        <v>43</v>
      </c>
      <c r="AS27" s="157" t="s">
        <v>43</v>
      </c>
      <c r="AT27" s="157" t="s">
        <v>43</v>
      </c>
      <c r="AU27" s="157" t="s">
        <v>43</v>
      </c>
      <c r="AV27" s="157" t="s">
        <v>43</v>
      </c>
      <c r="AW27" s="157" t="s">
        <v>43</v>
      </c>
      <c r="AX27" s="157" t="s">
        <v>43</v>
      </c>
      <c r="AY27" s="157" t="s">
        <v>43</v>
      </c>
      <c r="AZ27" s="157" t="s">
        <v>43</v>
      </c>
      <c r="BA27" s="168" t="s">
        <v>99</v>
      </c>
      <c r="BB27" s="168" t="s">
        <v>99</v>
      </c>
      <c r="BC27" s="168" t="s">
        <v>99</v>
      </c>
      <c r="BD27" s="168" t="s">
        <v>99</v>
      </c>
      <c r="BE27" s="133" t="s">
        <v>39</v>
      </c>
      <c r="BF27" s="133" t="s">
        <v>39</v>
      </c>
      <c r="BG27" s="157" t="s">
        <v>40</v>
      </c>
      <c r="BH27" s="157" t="s">
        <v>40</v>
      </c>
      <c r="BI27" s="157" t="s">
        <v>40</v>
      </c>
      <c r="BJ27" s="157" t="s">
        <v>40</v>
      </c>
      <c r="BK27" s="157" t="s">
        <v>40</v>
      </c>
      <c r="BL27" s="168" t="s">
        <v>99</v>
      </c>
      <c r="BM27" s="134" t="s">
        <v>41</v>
      </c>
      <c r="BN27" s="28"/>
    </row>
    <row r="28" spans="1:66" s="2" customFormat="1" ht="30" x14ac:dyDescent="0.25">
      <c r="A28" s="357"/>
      <c r="B28" s="170">
        <f>B27+1</f>
        <v>22</v>
      </c>
      <c r="C28" s="111" t="s">
        <v>89</v>
      </c>
      <c r="D28" s="112">
        <v>176</v>
      </c>
      <c r="E28" s="112"/>
      <c r="F28" s="112"/>
      <c r="G28" s="112"/>
      <c r="H28" s="112"/>
      <c r="I28" s="112"/>
      <c r="J28" s="112"/>
      <c r="K28" s="112"/>
      <c r="L28" s="299"/>
      <c r="M28" s="308" t="s">
        <v>35</v>
      </c>
      <c r="N28" s="170" t="s">
        <v>35</v>
      </c>
      <c r="O28" s="157" t="s">
        <v>35</v>
      </c>
      <c r="P28" s="157" t="s">
        <v>35</v>
      </c>
      <c r="Q28" s="157" t="s">
        <v>35</v>
      </c>
      <c r="R28" s="157" t="s">
        <v>35</v>
      </c>
      <c r="S28" s="157" t="s">
        <v>35</v>
      </c>
      <c r="T28" s="157" t="s">
        <v>35</v>
      </c>
      <c r="U28" s="168" t="s">
        <v>99</v>
      </c>
      <c r="V28" s="168" t="s">
        <v>99</v>
      </c>
      <c r="W28" s="157" t="s">
        <v>36</v>
      </c>
      <c r="X28" s="157" t="s">
        <v>36</v>
      </c>
      <c r="Y28" s="157" t="s">
        <v>36</v>
      </c>
      <c r="Z28" s="157" t="s">
        <v>36</v>
      </c>
      <c r="AA28" s="157" t="s">
        <v>36</v>
      </c>
      <c r="AB28" s="157" t="s">
        <v>36</v>
      </c>
      <c r="AC28" s="157" t="s">
        <v>36</v>
      </c>
      <c r="AD28" s="157" t="s">
        <v>36</v>
      </c>
      <c r="AE28" s="168" t="s">
        <v>99</v>
      </c>
      <c r="AF28" s="207" t="s">
        <v>99</v>
      </c>
      <c r="AG28" s="405"/>
      <c r="AH28" s="406"/>
      <c r="AI28" s="407"/>
      <c r="AJ28" s="30" t="s">
        <v>37</v>
      </c>
      <c r="AK28" s="341" t="s">
        <v>37</v>
      </c>
      <c r="AL28" s="341" t="s">
        <v>37</v>
      </c>
      <c r="AM28" s="341" t="s">
        <v>37</v>
      </c>
      <c r="AN28" s="341" t="s">
        <v>37</v>
      </c>
      <c r="AO28" s="341" t="s">
        <v>37</v>
      </c>
      <c r="AP28" s="341" t="s">
        <v>37</v>
      </c>
      <c r="AQ28" s="341" t="s">
        <v>37</v>
      </c>
      <c r="AR28" s="342" t="s">
        <v>99</v>
      </c>
      <c r="AS28" s="342" t="s">
        <v>99</v>
      </c>
      <c r="AT28" s="341" t="s">
        <v>38</v>
      </c>
      <c r="AU28" s="341" t="s">
        <v>38</v>
      </c>
      <c r="AV28" s="341" t="s">
        <v>38</v>
      </c>
      <c r="AW28" s="341" t="s">
        <v>38</v>
      </c>
      <c r="AX28" s="341" t="s">
        <v>38</v>
      </c>
      <c r="AY28" s="341" t="s">
        <v>38</v>
      </c>
      <c r="AZ28" s="341" t="s">
        <v>38</v>
      </c>
      <c r="BA28" s="341" t="s">
        <v>38</v>
      </c>
      <c r="BB28" s="341" t="s">
        <v>38</v>
      </c>
      <c r="BC28" s="342" t="s">
        <v>99</v>
      </c>
      <c r="BD28" s="342" t="s">
        <v>99</v>
      </c>
      <c r="BE28" s="133" t="s">
        <v>39</v>
      </c>
      <c r="BF28" s="133" t="s">
        <v>39</v>
      </c>
      <c r="BG28" s="136" t="s">
        <v>40</v>
      </c>
      <c r="BH28" s="136" t="s">
        <v>40</v>
      </c>
      <c r="BI28" s="136" t="s">
        <v>40</v>
      </c>
      <c r="BJ28" s="136" t="s">
        <v>40</v>
      </c>
      <c r="BK28" s="341" t="s">
        <v>40</v>
      </c>
      <c r="BL28" s="342" t="s">
        <v>99</v>
      </c>
      <c r="BM28" s="134" t="s">
        <v>41</v>
      </c>
      <c r="BN28" s="28"/>
    </row>
    <row r="29" spans="1:66" s="2" customFormat="1" ht="30.75" customHeight="1" thickBot="1" x14ac:dyDescent="0.3">
      <c r="A29" s="358"/>
      <c r="B29" s="156">
        <f>B28+1</f>
        <v>23</v>
      </c>
      <c r="C29" s="105" t="s">
        <v>90</v>
      </c>
      <c r="D29" s="104">
        <v>115</v>
      </c>
      <c r="E29" s="104"/>
      <c r="F29" s="104"/>
      <c r="G29" s="104"/>
      <c r="H29" s="104"/>
      <c r="I29" s="104"/>
      <c r="J29" s="104"/>
      <c r="K29" s="104"/>
      <c r="L29" s="300"/>
      <c r="M29" s="322" t="s">
        <v>31</v>
      </c>
      <c r="N29" s="104" t="s">
        <v>31</v>
      </c>
      <c r="O29" s="113" t="s">
        <v>31</v>
      </c>
      <c r="P29" s="113" t="s">
        <v>31</v>
      </c>
      <c r="Q29" s="113" t="s">
        <v>31</v>
      </c>
      <c r="R29" s="113" t="s">
        <v>31</v>
      </c>
      <c r="S29" s="113" t="s">
        <v>31</v>
      </c>
      <c r="T29" s="113" t="s">
        <v>31</v>
      </c>
      <c r="U29" s="113" t="s">
        <v>31</v>
      </c>
      <c r="V29" s="113" t="s">
        <v>31</v>
      </c>
      <c r="W29" s="113" t="s">
        <v>31</v>
      </c>
      <c r="X29" s="113" t="s">
        <v>31</v>
      </c>
      <c r="Y29" s="113" t="s">
        <v>31</v>
      </c>
      <c r="Z29" s="113" t="s">
        <v>31</v>
      </c>
      <c r="AA29" s="107" t="s">
        <v>99</v>
      </c>
      <c r="AB29" s="107" t="s">
        <v>99</v>
      </c>
      <c r="AC29" s="107" t="s">
        <v>99</v>
      </c>
      <c r="AD29" s="408" t="s">
        <v>33</v>
      </c>
      <c r="AE29" s="408"/>
      <c r="AF29" s="409"/>
      <c r="AG29" s="405"/>
      <c r="AH29" s="406"/>
      <c r="AI29" s="407"/>
      <c r="AJ29" s="96"/>
      <c r="AK29" s="113"/>
      <c r="AL29" s="113"/>
      <c r="AM29" s="113"/>
      <c r="AN29" s="107" t="s">
        <v>135</v>
      </c>
      <c r="AO29" s="137"/>
      <c r="AP29" s="128" t="s">
        <v>17</v>
      </c>
      <c r="AQ29" s="128" t="s">
        <v>17</v>
      </c>
      <c r="AR29" s="128" t="s">
        <v>17</v>
      </c>
      <c r="AS29" s="128" t="s">
        <v>17</v>
      </c>
      <c r="AT29" s="128" t="s">
        <v>17</v>
      </c>
      <c r="AU29" s="128" t="s">
        <v>17</v>
      </c>
      <c r="AV29" s="128" t="s">
        <v>17</v>
      </c>
      <c r="AW29" s="128" t="s">
        <v>17</v>
      </c>
      <c r="AX29" s="128" t="s">
        <v>17</v>
      </c>
      <c r="AY29" s="128" t="s">
        <v>17</v>
      </c>
      <c r="AZ29" s="128" t="s">
        <v>17</v>
      </c>
      <c r="BA29" s="128" t="s">
        <v>17</v>
      </c>
      <c r="BB29" s="128" t="s">
        <v>17</v>
      </c>
      <c r="BC29" s="128" t="s">
        <v>17</v>
      </c>
      <c r="BD29" s="365" t="s">
        <v>27</v>
      </c>
      <c r="BE29" s="365"/>
      <c r="BF29" s="113"/>
      <c r="BG29" s="226"/>
      <c r="BH29" s="113"/>
      <c r="BI29" s="113"/>
      <c r="BJ29" s="127" t="s">
        <v>28</v>
      </c>
      <c r="BK29" s="113"/>
      <c r="BL29" s="107"/>
      <c r="BM29" s="138"/>
      <c r="BN29" s="28"/>
    </row>
    <row r="30" spans="1:66" s="49" customFormat="1" ht="30" x14ac:dyDescent="0.2">
      <c r="A30" s="356" t="s">
        <v>44</v>
      </c>
      <c r="B30" s="44">
        <f>B29+1</f>
        <v>24</v>
      </c>
      <c r="C30" s="89" t="s">
        <v>126</v>
      </c>
      <c r="D30" s="44">
        <v>15</v>
      </c>
      <c r="E30" s="41"/>
      <c r="F30" s="41"/>
      <c r="G30" s="41"/>
      <c r="H30" s="41"/>
      <c r="I30" s="41"/>
      <c r="J30" s="41"/>
      <c r="K30" s="41"/>
      <c r="L30" s="301"/>
      <c r="M30" s="323" t="s">
        <v>127</v>
      </c>
      <c r="N30" s="208" t="s">
        <v>14</v>
      </c>
      <c r="O30" s="208" t="s">
        <v>14</v>
      </c>
      <c r="P30" s="208" t="s">
        <v>14</v>
      </c>
      <c r="Q30" s="208" t="s">
        <v>14</v>
      </c>
      <c r="R30" s="208" t="s">
        <v>14</v>
      </c>
      <c r="S30" s="208" t="s">
        <v>14</v>
      </c>
      <c r="T30" s="208" t="s">
        <v>14</v>
      </c>
      <c r="U30" s="208" t="s">
        <v>14</v>
      </c>
      <c r="V30" s="208" t="s">
        <v>14</v>
      </c>
      <c r="W30" s="208" t="s">
        <v>14</v>
      </c>
      <c r="X30" s="208" t="s">
        <v>14</v>
      </c>
      <c r="Y30" s="208" t="s">
        <v>14</v>
      </c>
      <c r="Z30" s="208" t="s">
        <v>14</v>
      </c>
      <c r="AA30" s="208" t="s">
        <v>14</v>
      </c>
      <c r="AB30" s="169"/>
      <c r="AC30" s="169"/>
      <c r="AD30" s="169"/>
      <c r="AE30" s="239"/>
      <c r="AF30" s="209"/>
      <c r="AG30" s="405"/>
      <c r="AH30" s="406"/>
      <c r="AI30" s="407"/>
      <c r="AJ30" s="179" t="s">
        <v>130</v>
      </c>
      <c r="AK30" s="208" t="s">
        <v>14</v>
      </c>
      <c r="AL30" s="208" t="s">
        <v>14</v>
      </c>
      <c r="AM30" s="208" t="s">
        <v>14</v>
      </c>
      <c r="AN30" s="208" t="s">
        <v>14</v>
      </c>
      <c r="AO30" s="208" t="s">
        <v>14</v>
      </c>
      <c r="AP30" s="208" t="s">
        <v>14</v>
      </c>
      <c r="AQ30" s="208" t="s">
        <v>14</v>
      </c>
      <c r="AR30" s="208" t="s">
        <v>14</v>
      </c>
      <c r="AS30" s="208" t="s">
        <v>14</v>
      </c>
      <c r="AT30" s="208" t="s">
        <v>14</v>
      </c>
      <c r="AU30" s="208" t="s">
        <v>14</v>
      </c>
      <c r="AV30" s="208" t="s">
        <v>14</v>
      </c>
      <c r="AW30" s="208" t="s">
        <v>14</v>
      </c>
      <c r="AX30" s="208" t="s">
        <v>14</v>
      </c>
      <c r="AY30" s="173"/>
      <c r="AZ30" s="173"/>
      <c r="BA30" s="44"/>
      <c r="BB30" s="44"/>
      <c r="BC30" s="44"/>
      <c r="BD30" s="44"/>
      <c r="BE30" s="44"/>
      <c r="BF30" s="44"/>
      <c r="BG30" s="44"/>
      <c r="BH30" s="44"/>
      <c r="BI30" s="44"/>
      <c r="BJ30" s="44"/>
      <c r="BK30" s="44"/>
      <c r="BL30" s="44"/>
      <c r="BM30" s="48"/>
    </row>
    <row r="31" spans="1:66" s="49" customFormat="1" ht="30.75" thickBot="1" x14ac:dyDescent="0.25">
      <c r="A31" s="358"/>
      <c r="B31" s="158">
        <f>B30+1</f>
        <v>25</v>
      </c>
      <c r="C31" s="175" t="s">
        <v>128</v>
      </c>
      <c r="D31" s="248">
        <v>20</v>
      </c>
      <c r="E31" s="39"/>
      <c r="F31" s="39"/>
      <c r="G31" s="39"/>
      <c r="H31" s="39"/>
      <c r="I31" s="39"/>
      <c r="J31" s="39"/>
      <c r="K31" s="39"/>
      <c r="L31" s="302"/>
      <c r="M31" s="324" t="s">
        <v>129</v>
      </c>
      <c r="N31" s="210" t="s">
        <v>14</v>
      </c>
      <c r="O31" s="210" t="s">
        <v>14</v>
      </c>
      <c r="P31" s="210" t="s">
        <v>14</v>
      </c>
      <c r="Q31" s="210" t="s">
        <v>14</v>
      </c>
      <c r="R31" s="210" t="s">
        <v>14</v>
      </c>
      <c r="S31" s="210" t="s">
        <v>14</v>
      </c>
      <c r="T31" s="210" t="s">
        <v>14</v>
      </c>
      <c r="U31" s="210" t="s">
        <v>14</v>
      </c>
      <c r="V31" s="210" t="s">
        <v>14</v>
      </c>
      <c r="W31" s="210" t="s">
        <v>14</v>
      </c>
      <c r="X31" s="210" t="s">
        <v>14</v>
      </c>
      <c r="Y31" s="210" t="s">
        <v>14</v>
      </c>
      <c r="Z31" s="210" t="s">
        <v>14</v>
      </c>
      <c r="AA31" s="210" t="s">
        <v>14</v>
      </c>
      <c r="AB31" s="51"/>
      <c r="AC31" s="51"/>
      <c r="AD31" s="51"/>
      <c r="AE31" s="51"/>
      <c r="AF31" s="180"/>
      <c r="AG31" s="405"/>
      <c r="AH31" s="406"/>
      <c r="AI31" s="407"/>
      <c r="AJ31" s="224" t="s">
        <v>131</v>
      </c>
      <c r="AK31" s="210" t="s">
        <v>14</v>
      </c>
      <c r="AL31" s="210" t="s">
        <v>14</v>
      </c>
      <c r="AM31" s="210" t="s">
        <v>14</v>
      </c>
      <c r="AN31" s="210" t="s">
        <v>14</v>
      </c>
      <c r="AO31" s="210" t="s">
        <v>14</v>
      </c>
      <c r="AP31" s="210" t="s">
        <v>14</v>
      </c>
      <c r="AQ31" s="210" t="s">
        <v>14</v>
      </c>
      <c r="AR31" s="210" t="s">
        <v>14</v>
      </c>
      <c r="AS31" s="210" t="s">
        <v>14</v>
      </c>
      <c r="AT31" s="210" t="s">
        <v>14</v>
      </c>
      <c r="AU31" s="210" t="s">
        <v>14</v>
      </c>
      <c r="AV31" s="210" t="s">
        <v>14</v>
      </c>
      <c r="AW31" s="210" t="s">
        <v>14</v>
      </c>
      <c r="AX31" s="210" t="s">
        <v>14</v>
      </c>
      <c r="AY31" s="51"/>
      <c r="AZ31" s="51"/>
      <c r="BA31" s="51"/>
      <c r="BB31" s="51"/>
      <c r="BC31" s="51"/>
      <c r="BD31" s="51"/>
      <c r="BE31" s="51"/>
      <c r="BF31" s="51"/>
      <c r="BG31" s="158"/>
      <c r="BH31" s="158"/>
      <c r="BI31" s="284"/>
      <c r="BJ31" s="158"/>
      <c r="BK31" s="158"/>
      <c r="BL31" s="158"/>
      <c r="BM31" s="225"/>
    </row>
    <row r="32" spans="1:66" s="28" customFormat="1" ht="60" x14ac:dyDescent="0.2">
      <c r="A32" s="356" t="s">
        <v>115</v>
      </c>
      <c r="B32" s="44">
        <f>B31+1</f>
        <v>26</v>
      </c>
      <c r="C32" s="41" t="s">
        <v>435</v>
      </c>
      <c r="D32" s="169">
        <v>3686</v>
      </c>
      <c r="E32" s="169"/>
      <c r="F32" s="169"/>
      <c r="G32" s="169"/>
      <c r="H32" s="169"/>
      <c r="I32" s="169"/>
      <c r="J32" s="169"/>
      <c r="K32" s="169"/>
      <c r="L32" s="87"/>
      <c r="M32" s="325" t="s">
        <v>35</v>
      </c>
      <c r="N32" s="44" t="s">
        <v>35</v>
      </c>
      <c r="O32" s="44" t="s">
        <v>35</v>
      </c>
      <c r="P32" s="44" t="s">
        <v>35</v>
      </c>
      <c r="Q32" s="44" t="s">
        <v>35</v>
      </c>
      <c r="R32" s="44" t="s">
        <v>35</v>
      </c>
      <c r="S32" s="44" t="s">
        <v>35</v>
      </c>
      <c r="T32" s="44" t="s">
        <v>35</v>
      </c>
      <c r="U32" s="337" t="s">
        <v>98</v>
      </c>
      <c r="V32" s="167" t="s">
        <v>98</v>
      </c>
      <c r="W32" s="44" t="s">
        <v>36</v>
      </c>
      <c r="X32" s="44" t="s">
        <v>36</v>
      </c>
      <c r="Y32" s="44" t="s">
        <v>36</v>
      </c>
      <c r="Z32" s="44" t="s">
        <v>36</v>
      </c>
      <c r="AA32" s="44" t="s">
        <v>36</v>
      </c>
      <c r="AB32" s="44" t="s">
        <v>36</v>
      </c>
      <c r="AC32" s="44" t="s">
        <v>36</v>
      </c>
      <c r="AD32" s="44" t="s">
        <v>36</v>
      </c>
      <c r="AE32" s="337" t="s">
        <v>98</v>
      </c>
      <c r="AF32" s="211" t="s">
        <v>98</v>
      </c>
      <c r="AG32" s="405"/>
      <c r="AH32" s="406"/>
      <c r="AI32" s="407"/>
      <c r="AJ32" s="26" t="s">
        <v>37</v>
      </c>
      <c r="AK32" s="44" t="s">
        <v>37</v>
      </c>
      <c r="AL32" s="44" t="s">
        <v>37</v>
      </c>
      <c r="AM32" s="44" t="s">
        <v>37</v>
      </c>
      <c r="AN32" s="44" t="s">
        <v>37</v>
      </c>
      <c r="AO32" s="44" t="s">
        <v>37</v>
      </c>
      <c r="AP32" s="44" t="s">
        <v>37</v>
      </c>
      <c r="AQ32" s="44" t="s">
        <v>37</v>
      </c>
      <c r="AR32" s="167" t="s">
        <v>98</v>
      </c>
      <c r="AS32" s="167" t="s">
        <v>98</v>
      </c>
      <c r="AT32" s="44" t="s">
        <v>38</v>
      </c>
      <c r="AU32" s="44" t="s">
        <v>38</v>
      </c>
      <c r="AV32" s="44" t="s">
        <v>38</v>
      </c>
      <c r="AW32" s="44" t="s">
        <v>38</v>
      </c>
      <c r="AX32" s="44" t="s">
        <v>38</v>
      </c>
      <c r="AY32" s="44" t="s">
        <v>38</v>
      </c>
      <c r="AZ32" s="44" t="s">
        <v>38</v>
      </c>
      <c r="BA32" s="44" t="s">
        <v>38</v>
      </c>
      <c r="BB32" s="44" t="s">
        <v>38</v>
      </c>
      <c r="BC32" s="167" t="s">
        <v>98</v>
      </c>
      <c r="BD32" s="167" t="s">
        <v>98</v>
      </c>
      <c r="BE32" s="139" t="s">
        <v>39</v>
      </c>
      <c r="BF32" s="139" t="s">
        <v>39</v>
      </c>
      <c r="BG32" s="44" t="s">
        <v>40</v>
      </c>
      <c r="BH32" s="44" t="s">
        <v>40</v>
      </c>
      <c r="BI32" s="44" t="s">
        <v>40</v>
      </c>
      <c r="BJ32" s="44" t="s">
        <v>40</v>
      </c>
      <c r="BK32" s="44" t="s">
        <v>40</v>
      </c>
      <c r="BL32" s="167" t="s">
        <v>98</v>
      </c>
      <c r="BM32" s="140" t="s">
        <v>41</v>
      </c>
    </row>
    <row r="33" spans="1:65" s="28" customFormat="1" ht="30" x14ac:dyDescent="0.2">
      <c r="A33" s="357"/>
      <c r="B33" s="170">
        <f t="shared" ref="B33:B41" si="8">B32+1</f>
        <v>27</v>
      </c>
      <c r="C33" s="34" t="s">
        <v>42</v>
      </c>
      <c r="D33" s="170">
        <v>22</v>
      </c>
      <c r="E33" s="170"/>
      <c r="F33" s="170"/>
      <c r="G33" s="170"/>
      <c r="H33" s="170"/>
      <c r="I33" s="170"/>
      <c r="J33" s="170"/>
      <c r="K33" s="170"/>
      <c r="L33" s="285"/>
      <c r="M33" s="326" t="s">
        <v>31</v>
      </c>
      <c r="N33" s="157" t="s">
        <v>31</v>
      </c>
      <c r="O33" s="157" t="s">
        <v>31</v>
      </c>
      <c r="P33" s="157" t="s">
        <v>31</v>
      </c>
      <c r="Q33" s="157" t="s">
        <v>31</v>
      </c>
      <c r="R33" s="157" t="s">
        <v>31</v>
      </c>
      <c r="S33" s="157" t="s">
        <v>31</v>
      </c>
      <c r="T33" s="157" t="s">
        <v>31</v>
      </c>
      <c r="U33" s="157" t="s">
        <v>31</v>
      </c>
      <c r="V33" s="157" t="s">
        <v>31</v>
      </c>
      <c r="W33" s="157" t="s">
        <v>31</v>
      </c>
      <c r="X33" s="157" t="s">
        <v>31</v>
      </c>
      <c r="Y33" s="157" t="s">
        <v>31</v>
      </c>
      <c r="Z33" s="157" t="s">
        <v>31</v>
      </c>
      <c r="AA33" s="157" t="s">
        <v>31</v>
      </c>
      <c r="AB33" s="157" t="s">
        <v>31</v>
      </c>
      <c r="AC33" s="157" t="s">
        <v>31</v>
      </c>
      <c r="AD33" s="157" t="s">
        <v>31</v>
      </c>
      <c r="AE33" s="168" t="s">
        <v>99</v>
      </c>
      <c r="AF33" s="207" t="s">
        <v>99</v>
      </c>
      <c r="AG33" s="405"/>
      <c r="AH33" s="406"/>
      <c r="AI33" s="407"/>
      <c r="AJ33" s="30" t="s">
        <v>43</v>
      </c>
      <c r="AK33" s="157" t="s">
        <v>43</v>
      </c>
      <c r="AL33" s="157" t="s">
        <v>43</v>
      </c>
      <c r="AM33" s="157" t="s">
        <v>43</v>
      </c>
      <c r="AN33" s="157" t="s">
        <v>43</v>
      </c>
      <c r="AO33" s="157" t="s">
        <v>43</v>
      </c>
      <c r="AP33" s="157" t="s">
        <v>43</v>
      </c>
      <c r="AQ33" s="157" t="s">
        <v>43</v>
      </c>
      <c r="AR33" s="157" t="s">
        <v>43</v>
      </c>
      <c r="AS33" s="157" t="s">
        <v>43</v>
      </c>
      <c r="AT33" s="157" t="s">
        <v>43</v>
      </c>
      <c r="AU33" s="157" t="s">
        <v>43</v>
      </c>
      <c r="AV33" s="157" t="s">
        <v>43</v>
      </c>
      <c r="AW33" s="157" t="s">
        <v>43</v>
      </c>
      <c r="AX33" s="157" t="s">
        <v>43</v>
      </c>
      <c r="AY33" s="157" t="s">
        <v>43</v>
      </c>
      <c r="AZ33" s="157" t="s">
        <v>43</v>
      </c>
      <c r="BA33" s="168" t="s">
        <v>99</v>
      </c>
      <c r="BB33" s="168" t="s">
        <v>99</v>
      </c>
      <c r="BC33" s="168" t="s">
        <v>99</v>
      </c>
      <c r="BD33" s="168" t="s">
        <v>99</v>
      </c>
      <c r="BE33" s="133" t="s">
        <v>39</v>
      </c>
      <c r="BF33" s="133" t="s">
        <v>39</v>
      </c>
      <c r="BG33" s="157" t="s">
        <v>40</v>
      </c>
      <c r="BH33" s="157" t="s">
        <v>40</v>
      </c>
      <c r="BI33" s="157" t="s">
        <v>40</v>
      </c>
      <c r="BJ33" s="157" t="s">
        <v>40</v>
      </c>
      <c r="BK33" s="157" t="s">
        <v>40</v>
      </c>
      <c r="BL33" s="168" t="s">
        <v>99</v>
      </c>
      <c r="BM33" s="134" t="s">
        <v>41</v>
      </c>
    </row>
    <row r="34" spans="1:65" s="28" customFormat="1" ht="30.75" customHeight="1" x14ac:dyDescent="0.2">
      <c r="A34" s="357"/>
      <c r="B34" s="170">
        <f t="shared" si="8"/>
        <v>28</v>
      </c>
      <c r="C34" s="34" t="s">
        <v>120</v>
      </c>
      <c r="D34" s="170">
        <v>36</v>
      </c>
      <c r="E34" s="212" t="s">
        <v>14</v>
      </c>
      <c r="F34" s="212" t="s">
        <v>14</v>
      </c>
      <c r="G34" s="212" t="s">
        <v>14</v>
      </c>
      <c r="H34" s="212" t="s">
        <v>14</v>
      </c>
      <c r="I34" s="212" t="s">
        <v>14</v>
      </c>
      <c r="J34" s="212" t="s">
        <v>14</v>
      </c>
      <c r="K34" s="212" t="s">
        <v>14</v>
      </c>
      <c r="L34" s="288" t="s">
        <v>14</v>
      </c>
      <c r="M34" s="312" t="s">
        <v>14</v>
      </c>
      <c r="N34" s="212" t="s">
        <v>14</v>
      </c>
      <c r="O34" s="212" t="s">
        <v>14</v>
      </c>
      <c r="P34" s="212" t="s">
        <v>14</v>
      </c>
      <c r="Q34" s="212" t="s">
        <v>14</v>
      </c>
      <c r="R34" s="212" t="s">
        <v>14</v>
      </c>
      <c r="S34" s="212" t="s">
        <v>14</v>
      </c>
      <c r="T34" s="212" t="s">
        <v>14</v>
      </c>
      <c r="U34" s="212" t="s">
        <v>14</v>
      </c>
      <c r="V34" s="212" t="s">
        <v>14</v>
      </c>
      <c r="W34" s="212" t="s">
        <v>14</v>
      </c>
      <c r="X34" s="212" t="s">
        <v>14</v>
      </c>
      <c r="Y34" s="212" t="s">
        <v>14</v>
      </c>
      <c r="Z34" s="212" t="s">
        <v>14</v>
      </c>
      <c r="AA34" s="212" t="s">
        <v>14</v>
      </c>
      <c r="AB34" s="212" t="s">
        <v>14</v>
      </c>
      <c r="AC34" s="212" t="s">
        <v>14</v>
      </c>
      <c r="AD34" s="212" t="s">
        <v>14</v>
      </c>
      <c r="AE34" s="212" t="s">
        <v>14</v>
      </c>
      <c r="AF34" s="213" t="s">
        <v>14</v>
      </c>
      <c r="AG34" s="405"/>
      <c r="AH34" s="406"/>
      <c r="AI34" s="407"/>
      <c r="AJ34" s="223" t="s">
        <v>14</v>
      </c>
      <c r="AK34" s="212" t="s">
        <v>14</v>
      </c>
      <c r="AL34" s="212" t="s">
        <v>14</v>
      </c>
      <c r="AM34" s="212" t="s">
        <v>14</v>
      </c>
      <c r="AN34" s="212" t="s">
        <v>14</v>
      </c>
      <c r="AO34" s="212" t="s">
        <v>14</v>
      </c>
      <c r="AP34" s="212" t="s">
        <v>14</v>
      </c>
      <c r="AQ34" s="212" t="s">
        <v>14</v>
      </c>
      <c r="AR34" s="212" t="s">
        <v>14</v>
      </c>
      <c r="AS34" s="212" t="s">
        <v>14</v>
      </c>
      <c r="AT34" s="212" t="s">
        <v>14</v>
      </c>
      <c r="AU34" s="212" t="s">
        <v>14</v>
      </c>
      <c r="AV34" s="212" t="s">
        <v>14</v>
      </c>
      <c r="AW34" s="212" t="s">
        <v>14</v>
      </c>
      <c r="AX34" s="212" t="s">
        <v>14</v>
      </c>
      <c r="AY34" s="212" t="s">
        <v>14</v>
      </c>
      <c r="AZ34" s="212" t="s">
        <v>14</v>
      </c>
      <c r="BA34" s="212" t="s">
        <v>14</v>
      </c>
      <c r="BB34" s="212" t="s">
        <v>14</v>
      </c>
      <c r="BC34" s="212" t="s">
        <v>14</v>
      </c>
      <c r="BD34" s="212" t="s">
        <v>14</v>
      </c>
      <c r="BE34" s="212" t="s">
        <v>14</v>
      </c>
      <c r="BF34" s="212" t="s">
        <v>14</v>
      </c>
      <c r="BG34" s="212" t="s">
        <v>14</v>
      </c>
      <c r="BH34" s="212" t="s">
        <v>14</v>
      </c>
      <c r="BI34" s="212" t="s">
        <v>14</v>
      </c>
      <c r="BJ34" s="212" t="s">
        <v>14</v>
      </c>
      <c r="BK34" s="212" t="s">
        <v>14</v>
      </c>
      <c r="BL34" s="212" t="s">
        <v>14</v>
      </c>
      <c r="BM34" s="56"/>
    </row>
    <row r="35" spans="1:65" s="28" customFormat="1" ht="45" thickBot="1" x14ac:dyDescent="0.25">
      <c r="A35" s="358"/>
      <c r="B35" s="156">
        <f>B34+1</f>
        <v>29</v>
      </c>
      <c r="C35" s="105" t="s">
        <v>434</v>
      </c>
      <c r="D35" s="104">
        <v>329</v>
      </c>
      <c r="E35" s="104"/>
      <c r="F35" s="104"/>
      <c r="G35" s="104"/>
      <c r="H35" s="104"/>
      <c r="I35" s="104"/>
      <c r="J35" s="104"/>
      <c r="K35" s="104"/>
      <c r="L35" s="300"/>
      <c r="M35" s="327" t="s">
        <v>35</v>
      </c>
      <c r="N35" s="113" t="s">
        <v>35</v>
      </c>
      <c r="O35" s="113" t="s">
        <v>35</v>
      </c>
      <c r="P35" s="113" t="s">
        <v>35</v>
      </c>
      <c r="Q35" s="113" t="s">
        <v>35</v>
      </c>
      <c r="R35" s="113" t="s">
        <v>35</v>
      </c>
      <c r="S35" s="113" t="s">
        <v>35</v>
      </c>
      <c r="T35" s="113" t="s">
        <v>35</v>
      </c>
      <c r="U35" s="107" t="s">
        <v>99</v>
      </c>
      <c r="V35" s="107" t="s">
        <v>99</v>
      </c>
      <c r="W35" s="113" t="s">
        <v>36</v>
      </c>
      <c r="X35" s="113" t="s">
        <v>36</v>
      </c>
      <c r="Y35" s="113" t="s">
        <v>36</v>
      </c>
      <c r="Z35" s="113" t="s">
        <v>36</v>
      </c>
      <c r="AA35" s="113" t="s">
        <v>36</v>
      </c>
      <c r="AB35" s="113" t="s">
        <v>36</v>
      </c>
      <c r="AC35" s="113" t="s">
        <v>36</v>
      </c>
      <c r="AD35" s="113" t="s">
        <v>36</v>
      </c>
      <c r="AE35" s="114" t="s">
        <v>99</v>
      </c>
      <c r="AF35" s="214" t="s">
        <v>99</v>
      </c>
      <c r="AG35" s="405"/>
      <c r="AH35" s="406"/>
      <c r="AI35" s="407"/>
      <c r="AJ35" s="221" t="s">
        <v>37</v>
      </c>
      <c r="AK35" s="113" t="s">
        <v>37</v>
      </c>
      <c r="AL35" s="113" t="s">
        <v>37</v>
      </c>
      <c r="AM35" s="113" t="s">
        <v>37</v>
      </c>
      <c r="AN35" s="113" t="s">
        <v>37</v>
      </c>
      <c r="AO35" s="113" t="s">
        <v>37</v>
      </c>
      <c r="AP35" s="113" t="s">
        <v>37</v>
      </c>
      <c r="AQ35" s="113" t="s">
        <v>37</v>
      </c>
      <c r="AR35" s="107" t="s">
        <v>99</v>
      </c>
      <c r="AS35" s="107" t="s">
        <v>99</v>
      </c>
      <c r="AT35" s="113" t="s">
        <v>38</v>
      </c>
      <c r="AU35" s="113" t="s">
        <v>38</v>
      </c>
      <c r="AV35" s="113" t="s">
        <v>38</v>
      </c>
      <c r="AW35" s="113" t="s">
        <v>38</v>
      </c>
      <c r="AX35" s="113" t="s">
        <v>38</v>
      </c>
      <c r="AY35" s="113" t="s">
        <v>38</v>
      </c>
      <c r="AZ35" s="113" t="s">
        <v>38</v>
      </c>
      <c r="BA35" s="113" t="s">
        <v>38</v>
      </c>
      <c r="BB35" s="113" t="s">
        <v>38</v>
      </c>
      <c r="BC35" s="107" t="s">
        <v>99</v>
      </c>
      <c r="BD35" s="107" t="s">
        <v>99</v>
      </c>
      <c r="BE35" s="222" t="s">
        <v>39</v>
      </c>
      <c r="BF35" s="222" t="s">
        <v>39</v>
      </c>
      <c r="BG35" s="113" t="s">
        <v>40</v>
      </c>
      <c r="BH35" s="113" t="s">
        <v>40</v>
      </c>
      <c r="BI35" s="113" t="s">
        <v>40</v>
      </c>
      <c r="BJ35" s="113" t="s">
        <v>40</v>
      </c>
      <c r="BK35" s="113" t="s">
        <v>40</v>
      </c>
      <c r="BL35" s="114" t="s">
        <v>99</v>
      </c>
      <c r="BM35" s="138" t="s">
        <v>39</v>
      </c>
    </row>
    <row r="36" spans="1:65" s="28" customFormat="1" ht="30" x14ac:dyDescent="0.2">
      <c r="A36" s="396" t="s">
        <v>45</v>
      </c>
      <c r="B36" s="169">
        <f>B35+1</f>
        <v>30</v>
      </c>
      <c r="C36" s="89" t="s">
        <v>494</v>
      </c>
      <c r="D36" s="256">
        <v>65</v>
      </c>
      <c r="E36" s="256"/>
      <c r="F36" s="256"/>
      <c r="G36" s="256"/>
      <c r="H36" s="256"/>
      <c r="I36" s="256"/>
      <c r="J36" s="256"/>
      <c r="K36" s="256"/>
      <c r="L36" s="303"/>
      <c r="M36" s="328"/>
      <c r="N36" s="46" t="s">
        <v>498</v>
      </c>
      <c r="O36" s="208" t="s">
        <v>14</v>
      </c>
      <c r="P36" s="208" t="s">
        <v>14</v>
      </c>
      <c r="Q36" s="208" t="s">
        <v>14</v>
      </c>
      <c r="R36" s="208" t="s">
        <v>14</v>
      </c>
      <c r="S36" s="208" t="s">
        <v>14</v>
      </c>
      <c r="T36" s="208" t="s">
        <v>14</v>
      </c>
      <c r="U36" s="208" t="s">
        <v>14</v>
      </c>
      <c r="V36" s="208" t="s">
        <v>14</v>
      </c>
      <c r="W36" s="208" t="s">
        <v>14</v>
      </c>
      <c r="X36" s="133" t="s">
        <v>39</v>
      </c>
      <c r="Y36" s="208" t="s">
        <v>14</v>
      </c>
      <c r="Z36" s="208" t="s">
        <v>14</v>
      </c>
      <c r="AA36" s="208" t="s">
        <v>14</v>
      </c>
      <c r="AB36" s="208" t="s">
        <v>14</v>
      </c>
      <c r="AC36" s="208" t="s">
        <v>14</v>
      </c>
      <c r="AD36" s="256"/>
      <c r="AE36" s="256"/>
      <c r="AF36" s="257"/>
      <c r="AG36" s="405"/>
      <c r="AH36" s="406"/>
      <c r="AI36" s="407"/>
      <c r="AJ36" s="259"/>
      <c r="AK36" s="260"/>
      <c r="AL36" s="256"/>
      <c r="AM36" s="46" t="s">
        <v>127</v>
      </c>
      <c r="AN36" s="208" t="s">
        <v>14</v>
      </c>
      <c r="AO36" s="208" t="s">
        <v>14</v>
      </c>
      <c r="AP36" s="208" t="s">
        <v>14</v>
      </c>
      <c r="AQ36" s="208" t="s">
        <v>14</v>
      </c>
      <c r="AR36" s="208" t="s">
        <v>14</v>
      </c>
      <c r="AS36" s="208" t="s">
        <v>14</v>
      </c>
      <c r="AT36" s="208" t="s">
        <v>14</v>
      </c>
      <c r="AU36" s="133" t="s">
        <v>39</v>
      </c>
      <c r="AV36" s="208" t="s">
        <v>14</v>
      </c>
      <c r="AW36" s="208" t="s">
        <v>14</v>
      </c>
      <c r="AX36" s="208" t="s">
        <v>14</v>
      </c>
      <c r="AY36" s="208" t="s">
        <v>14</v>
      </c>
      <c r="AZ36" s="208" t="s">
        <v>14</v>
      </c>
      <c r="BA36" s="208" t="s">
        <v>14</v>
      </c>
      <c r="BB36" s="208" t="s">
        <v>14</v>
      </c>
      <c r="BC36" s="208"/>
      <c r="BD36" s="256"/>
      <c r="BE36" s="256"/>
      <c r="BF36" s="256"/>
      <c r="BG36" s="256"/>
      <c r="BH36" s="256"/>
      <c r="BI36" s="256"/>
      <c r="BJ36" s="256"/>
      <c r="BK36" s="256"/>
      <c r="BL36" s="256"/>
      <c r="BM36" s="261"/>
    </row>
    <row r="37" spans="1:65" s="28" customFormat="1" ht="30" x14ac:dyDescent="0.2">
      <c r="A37" s="397"/>
      <c r="B37" s="170">
        <f>B36+1</f>
        <v>31</v>
      </c>
      <c r="C37" s="54" t="s">
        <v>133</v>
      </c>
      <c r="D37" s="112">
        <v>32</v>
      </c>
      <c r="E37" s="112"/>
      <c r="F37" s="112"/>
      <c r="G37" s="112"/>
      <c r="H37" s="112"/>
      <c r="I37" s="112"/>
      <c r="J37" s="112"/>
      <c r="K37" s="112"/>
      <c r="L37" s="299"/>
      <c r="M37" s="329"/>
      <c r="N37" s="215" t="s">
        <v>129</v>
      </c>
      <c r="O37" s="212" t="s">
        <v>14</v>
      </c>
      <c r="P37" s="212" t="s">
        <v>14</v>
      </c>
      <c r="Q37" s="212" t="s">
        <v>14</v>
      </c>
      <c r="R37" s="212" t="s">
        <v>14</v>
      </c>
      <c r="S37" s="212" t="s">
        <v>14</v>
      </c>
      <c r="T37" s="212" t="s">
        <v>14</v>
      </c>
      <c r="U37" s="212" t="s">
        <v>14</v>
      </c>
      <c r="V37" s="212" t="s">
        <v>14</v>
      </c>
      <c r="W37" s="212" t="s">
        <v>14</v>
      </c>
      <c r="X37" s="133" t="s">
        <v>39</v>
      </c>
      <c r="Y37" s="212" t="s">
        <v>14</v>
      </c>
      <c r="Z37" s="212" t="s">
        <v>14</v>
      </c>
      <c r="AA37" s="212" t="s">
        <v>14</v>
      </c>
      <c r="AB37" s="212" t="s">
        <v>14</v>
      </c>
      <c r="AC37" s="212" t="s">
        <v>14</v>
      </c>
      <c r="AD37" s="112"/>
      <c r="AE37" s="112"/>
      <c r="AF37" s="258"/>
      <c r="AG37" s="405"/>
      <c r="AH37" s="406"/>
      <c r="AI37" s="407"/>
      <c r="AJ37" s="262"/>
      <c r="AK37" s="263"/>
      <c r="AL37" s="112"/>
      <c r="AM37" s="215" t="s">
        <v>131</v>
      </c>
      <c r="AN37" s="212" t="s">
        <v>14</v>
      </c>
      <c r="AO37" s="212" t="s">
        <v>14</v>
      </c>
      <c r="AP37" s="212" t="s">
        <v>14</v>
      </c>
      <c r="AQ37" s="212" t="s">
        <v>14</v>
      </c>
      <c r="AR37" s="212" t="s">
        <v>14</v>
      </c>
      <c r="AS37" s="212" t="s">
        <v>14</v>
      </c>
      <c r="AT37" s="212" t="s">
        <v>14</v>
      </c>
      <c r="AU37" s="133" t="s">
        <v>39</v>
      </c>
      <c r="AV37" s="212" t="s">
        <v>14</v>
      </c>
      <c r="AW37" s="212" t="s">
        <v>14</v>
      </c>
      <c r="AX37" s="212" t="s">
        <v>14</v>
      </c>
      <c r="AY37" s="212" t="s">
        <v>14</v>
      </c>
      <c r="AZ37" s="212" t="s">
        <v>14</v>
      </c>
      <c r="BA37" s="212" t="s">
        <v>14</v>
      </c>
      <c r="BB37" s="212" t="s">
        <v>14</v>
      </c>
      <c r="BC37" s="112"/>
      <c r="BD37" s="112"/>
      <c r="BE37" s="112"/>
      <c r="BF37" s="112"/>
      <c r="BG37" s="112"/>
      <c r="BH37" s="112"/>
      <c r="BI37" s="112"/>
      <c r="BJ37" s="112"/>
      <c r="BK37" s="112"/>
      <c r="BL37" s="112"/>
      <c r="BM37" s="264"/>
    </row>
    <row r="38" spans="1:65" s="28" customFormat="1" ht="30.75" thickBot="1" x14ac:dyDescent="0.25">
      <c r="A38" s="398"/>
      <c r="B38" s="156">
        <f>B37+1</f>
        <v>32</v>
      </c>
      <c r="C38" s="175" t="s">
        <v>132</v>
      </c>
      <c r="D38" s="156">
        <v>35</v>
      </c>
      <c r="E38" s="156"/>
      <c r="F38" s="156"/>
      <c r="G38" s="156"/>
      <c r="H38" s="156"/>
      <c r="I38" s="156"/>
      <c r="J38" s="156"/>
      <c r="K38" s="156"/>
      <c r="L38" s="160"/>
      <c r="M38" s="309"/>
      <c r="N38" s="156"/>
      <c r="O38" s="248"/>
      <c r="P38" s="158"/>
      <c r="Q38" s="51"/>
      <c r="R38" s="51"/>
      <c r="S38" s="216"/>
      <c r="T38" s="217" t="s">
        <v>129</v>
      </c>
      <c r="U38" s="51" t="s">
        <v>14</v>
      </c>
      <c r="V38" s="51" t="s">
        <v>14</v>
      </c>
      <c r="W38" s="51" t="s">
        <v>14</v>
      </c>
      <c r="X38" s="133" t="s">
        <v>39</v>
      </c>
      <c r="Y38" s="51" t="s">
        <v>14</v>
      </c>
      <c r="Z38" s="51" t="s">
        <v>14</v>
      </c>
      <c r="AA38" s="51" t="s">
        <v>14</v>
      </c>
      <c r="AB38" s="51" t="s">
        <v>14</v>
      </c>
      <c r="AC38" s="51" t="s">
        <v>14</v>
      </c>
      <c r="AD38" s="133" t="s">
        <v>39</v>
      </c>
      <c r="AE38" s="51" t="s">
        <v>14</v>
      </c>
      <c r="AF38" s="180" t="s">
        <v>14</v>
      </c>
      <c r="AG38" s="405"/>
      <c r="AH38" s="406"/>
      <c r="AI38" s="407"/>
      <c r="AJ38" s="67" t="s">
        <v>14</v>
      </c>
      <c r="AK38" s="51" t="s">
        <v>14</v>
      </c>
      <c r="AL38" s="51" t="s">
        <v>14</v>
      </c>
      <c r="AM38" s="51" t="s">
        <v>14</v>
      </c>
      <c r="AN38" s="51" t="s">
        <v>14</v>
      </c>
      <c r="AO38" s="51" t="s">
        <v>14</v>
      </c>
      <c r="AP38" s="51" t="s">
        <v>14</v>
      </c>
      <c r="AQ38" s="51" t="s">
        <v>14</v>
      </c>
      <c r="AR38" s="51" t="s">
        <v>14</v>
      </c>
      <c r="AS38" s="51" t="s">
        <v>14</v>
      </c>
      <c r="AT38" s="51" t="s">
        <v>14</v>
      </c>
      <c r="AU38" s="51" t="s">
        <v>14</v>
      </c>
      <c r="AV38" s="51"/>
      <c r="AW38" s="216"/>
      <c r="AX38" s="51"/>
      <c r="AY38" s="217" t="s">
        <v>131</v>
      </c>
      <c r="AZ38" s="51" t="s">
        <v>14</v>
      </c>
      <c r="BA38" s="51" t="s">
        <v>14</v>
      </c>
      <c r="BB38" s="51" t="s">
        <v>14</v>
      </c>
      <c r="BC38" s="51" t="s">
        <v>14</v>
      </c>
      <c r="BD38" s="51" t="s">
        <v>14</v>
      </c>
      <c r="BE38" s="51" t="s">
        <v>14</v>
      </c>
      <c r="BF38" s="51" t="s">
        <v>14</v>
      </c>
      <c r="BG38" s="51" t="s">
        <v>14</v>
      </c>
      <c r="BH38" s="51" t="s">
        <v>14</v>
      </c>
      <c r="BI38" s="51" t="s">
        <v>14</v>
      </c>
      <c r="BJ38" s="51" t="s">
        <v>14</v>
      </c>
      <c r="BK38" s="51" t="s">
        <v>14</v>
      </c>
      <c r="BL38" s="51" t="s">
        <v>14</v>
      </c>
      <c r="BM38" s="99" t="s">
        <v>14</v>
      </c>
    </row>
    <row r="39" spans="1:65" s="28" customFormat="1" ht="75" x14ac:dyDescent="0.2">
      <c r="A39" s="356" t="s">
        <v>116</v>
      </c>
      <c r="B39" s="169">
        <f>B38+1</f>
        <v>33</v>
      </c>
      <c r="C39" s="41" t="s">
        <v>438</v>
      </c>
      <c r="D39" s="169">
        <v>4570</v>
      </c>
      <c r="E39" s="169"/>
      <c r="F39" s="169"/>
      <c r="G39" s="169"/>
      <c r="H39" s="169"/>
      <c r="I39" s="169"/>
      <c r="J39" s="169"/>
      <c r="K39" s="169"/>
      <c r="L39" s="87"/>
      <c r="M39" s="325" t="s">
        <v>35</v>
      </c>
      <c r="N39" s="44" t="s">
        <v>35</v>
      </c>
      <c r="O39" s="44" t="s">
        <v>35</v>
      </c>
      <c r="P39" s="44" t="s">
        <v>35</v>
      </c>
      <c r="Q39" s="44" t="s">
        <v>35</v>
      </c>
      <c r="R39" s="44" t="s">
        <v>35</v>
      </c>
      <c r="S39" s="44" t="s">
        <v>35</v>
      </c>
      <c r="T39" s="44" t="s">
        <v>35</v>
      </c>
      <c r="U39" s="167" t="s">
        <v>98</v>
      </c>
      <c r="V39" s="167" t="s">
        <v>98</v>
      </c>
      <c r="W39" s="44" t="s">
        <v>36</v>
      </c>
      <c r="X39" s="44" t="s">
        <v>36</v>
      </c>
      <c r="Y39" s="44" t="s">
        <v>36</v>
      </c>
      <c r="Z39" s="44" t="s">
        <v>36</v>
      </c>
      <c r="AA39" s="44" t="s">
        <v>36</v>
      </c>
      <c r="AB39" s="44" t="s">
        <v>36</v>
      </c>
      <c r="AC39" s="44" t="s">
        <v>36</v>
      </c>
      <c r="AD39" s="44" t="s">
        <v>36</v>
      </c>
      <c r="AE39" s="167" t="s">
        <v>98</v>
      </c>
      <c r="AF39" s="211" t="s">
        <v>98</v>
      </c>
      <c r="AG39" s="405"/>
      <c r="AH39" s="406"/>
      <c r="AI39" s="407"/>
      <c r="AJ39" s="26" t="s">
        <v>37</v>
      </c>
      <c r="AK39" s="44" t="s">
        <v>37</v>
      </c>
      <c r="AL39" s="44" t="s">
        <v>37</v>
      </c>
      <c r="AM39" s="44" t="s">
        <v>37</v>
      </c>
      <c r="AN39" s="44" t="s">
        <v>37</v>
      </c>
      <c r="AO39" s="44" t="s">
        <v>37</v>
      </c>
      <c r="AP39" s="44" t="s">
        <v>37</v>
      </c>
      <c r="AQ39" s="44" t="s">
        <v>37</v>
      </c>
      <c r="AR39" s="167" t="s">
        <v>98</v>
      </c>
      <c r="AS39" s="167" t="s">
        <v>98</v>
      </c>
      <c r="AT39" s="44" t="s">
        <v>38</v>
      </c>
      <c r="AU39" s="44" t="s">
        <v>38</v>
      </c>
      <c r="AV39" s="44" t="s">
        <v>38</v>
      </c>
      <c r="AW39" s="44" t="s">
        <v>38</v>
      </c>
      <c r="AX39" s="44" t="s">
        <v>38</v>
      </c>
      <c r="AY39" s="44" t="s">
        <v>38</v>
      </c>
      <c r="AZ39" s="44" t="s">
        <v>38</v>
      </c>
      <c r="BA39" s="44" t="s">
        <v>38</v>
      </c>
      <c r="BB39" s="44" t="s">
        <v>38</v>
      </c>
      <c r="BC39" s="167" t="s">
        <v>98</v>
      </c>
      <c r="BD39" s="167" t="s">
        <v>98</v>
      </c>
      <c r="BE39" s="139" t="s">
        <v>39</v>
      </c>
      <c r="BF39" s="139" t="s">
        <v>39</v>
      </c>
      <c r="BG39" s="44" t="s">
        <v>40</v>
      </c>
      <c r="BH39" s="44" t="s">
        <v>40</v>
      </c>
      <c r="BI39" s="44" t="s">
        <v>40</v>
      </c>
      <c r="BJ39" s="44" t="s">
        <v>40</v>
      </c>
      <c r="BK39" s="44" t="s">
        <v>40</v>
      </c>
      <c r="BL39" s="167" t="s">
        <v>98</v>
      </c>
      <c r="BM39" s="140" t="s">
        <v>41</v>
      </c>
    </row>
    <row r="40" spans="1:65" s="28" customFormat="1" ht="30" x14ac:dyDescent="0.2">
      <c r="A40" s="357"/>
      <c r="B40" s="170">
        <f t="shared" si="8"/>
        <v>34</v>
      </c>
      <c r="C40" s="34" t="s">
        <v>436</v>
      </c>
      <c r="D40" s="170">
        <v>42</v>
      </c>
      <c r="E40" s="170"/>
      <c r="F40" s="170"/>
      <c r="G40" s="170"/>
      <c r="H40" s="170"/>
      <c r="I40" s="170"/>
      <c r="J40" s="170"/>
      <c r="K40" s="170"/>
      <c r="L40" s="285"/>
      <c r="M40" s="326" t="s">
        <v>31</v>
      </c>
      <c r="N40" s="157" t="s">
        <v>31</v>
      </c>
      <c r="O40" s="157" t="s">
        <v>31</v>
      </c>
      <c r="P40" s="157" t="s">
        <v>31</v>
      </c>
      <c r="Q40" s="157" t="s">
        <v>31</v>
      </c>
      <c r="R40" s="157" t="s">
        <v>31</v>
      </c>
      <c r="S40" s="157" t="s">
        <v>31</v>
      </c>
      <c r="T40" s="157" t="s">
        <v>31</v>
      </c>
      <c r="U40" s="157" t="s">
        <v>31</v>
      </c>
      <c r="V40" s="157" t="s">
        <v>31</v>
      </c>
      <c r="W40" s="157" t="s">
        <v>31</v>
      </c>
      <c r="X40" s="157" t="s">
        <v>31</v>
      </c>
      <c r="Y40" s="157" t="s">
        <v>31</v>
      </c>
      <c r="Z40" s="157" t="s">
        <v>31</v>
      </c>
      <c r="AA40" s="157" t="s">
        <v>31</v>
      </c>
      <c r="AB40" s="157" t="s">
        <v>31</v>
      </c>
      <c r="AC40" s="157" t="s">
        <v>31</v>
      </c>
      <c r="AD40" s="168" t="s">
        <v>99</v>
      </c>
      <c r="AE40" s="168" t="s">
        <v>99</v>
      </c>
      <c r="AF40" s="207" t="s">
        <v>99</v>
      </c>
      <c r="AG40" s="405"/>
      <c r="AH40" s="406"/>
      <c r="AI40" s="407"/>
      <c r="AJ40" s="30" t="s">
        <v>43</v>
      </c>
      <c r="AK40" s="157" t="s">
        <v>43</v>
      </c>
      <c r="AL40" s="157" t="s">
        <v>43</v>
      </c>
      <c r="AM40" s="157" t="s">
        <v>43</v>
      </c>
      <c r="AN40" s="157" t="s">
        <v>43</v>
      </c>
      <c r="AO40" s="157" t="s">
        <v>43</v>
      </c>
      <c r="AP40" s="157" t="s">
        <v>43</v>
      </c>
      <c r="AQ40" s="157" t="s">
        <v>43</v>
      </c>
      <c r="AR40" s="157" t="s">
        <v>43</v>
      </c>
      <c r="AS40" s="157" t="s">
        <v>43</v>
      </c>
      <c r="AT40" s="157" t="s">
        <v>43</v>
      </c>
      <c r="AU40" s="157" t="s">
        <v>43</v>
      </c>
      <c r="AV40" s="157" t="s">
        <v>43</v>
      </c>
      <c r="AW40" s="157" t="s">
        <v>43</v>
      </c>
      <c r="AX40" s="157" t="s">
        <v>43</v>
      </c>
      <c r="AY40" s="157" t="s">
        <v>43</v>
      </c>
      <c r="AZ40" s="157" t="s">
        <v>43</v>
      </c>
      <c r="BA40" s="168" t="s">
        <v>99</v>
      </c>
      <c r="BB40" s="168" t="s">
        <v>99</v>
      </c>
      <c r="BC40" s="168" t="s">
        <v>99</v>
      </c>
      <c r="BD40" s="168" t="s">
        <v>99</v>
      </c>
      <c r="BE40" s="133" t="s">
        <v>39</v>
      </c>
      <c r="BF40" s="133" t="s">
        <v>39</v>
      </c>
      <c r="BG40" s="157" t="s">
        <v>40</v>
      </c>
      <c r="BH40" s="157" t="s">
        <v>40</v>
      </c>
      <c r="BI40" s="157" t="s">
        <v>40</v>
      </c>
      <c r="BJ40" s="157" t="s">
        <v>40</v>
      </c>
      <c r="BK40" s="157" t="s">
        <v>40</v>
      </c>
      <c r="BL40" s="168" t="s">
        <v>99</v>
      </c>
      <c r="BM40" s="134" t="s">
        <v>41</v>
      </c>
    </row>
    <row r="41" spans="1:65" s="28" customFormat="1" ht="45" thickBot="1" x14ac:dyDescent="0.25">
      <c r="A41" s="358"/>
      <c r="B41" s="156">
        <f t="shared" si="8"/>
        <v>35</v>
      </c>
      <c r="C41" s="105" t="s">
        <v>437</v>
      </c>
      <c r="D41" s="104">
        <v>750</v>
      </c>
      <c r="E41" s="104"/>
      <c r="F41" s="104"/>
      <c r="G41" s="104"/>
      <c r="H41" s="104"/>
      <c r="I41" s="104"/>
      <c r="J41" s="104"/>
      <c r="K41" s="104"/>
      <c r="L41" s="300"/>
      <c r="M41" s="327" t="s">
        <v>35</v>
      </c>
      <c r="N41" s="113" t="s">
        <v>35</v>
      </c>
      <c r="O41" s="113" t="s">
        <v>35</v>
      </c>
      <c r="P41" s="113" t="s">
        <v>35</v>
      </c>
      <c r="Q41" s="113" t="s">
        <v>35</v>
      </c>
      <c r="R41" s="113" t="s">
        <v>35</v>
      </c>
      <c r="S41" s="107" t="s">
        <v>98</v>
      </c>
      <c r="T41" s="107" t="s">
        <v>98</v>
      </c>
      <c r="U41" s="113" t="s">
        <v>36</v>
      </c>
      <c r="V41" s="113" t="s">
        <v>36</v>
      </c>
      <c r="W41" s="113" t="s">
        <v>36</v>
      </c>
      <c r="X41" s="113" t="s">
        <v>36</v>
      </c>
      <c r="Y41" s="113" t="s">
        <v>36</v>
      </c>
      <c r="Z41" s="113" t="s">
        <v>36</v>
      </c>
      <c r="AA41" s="107" t="s">
        <v>98</v>
      </c>
      <c r="AB41" s="130" t="s">
        <v>47</v>
      </c>
      <c r="AC41" s="130" t="s">
        <v>47</v>
      </c>
      <c r="AD41" s="343" t="s">
        <v>47</v>
      </c>
      <c r="AE41" s="130" t="s">
        <v>47</v>
      </c>
      <c r="AF41" s="214" t="s">
        <v>98</v>
      </c>
      <c r="AG41" s="405"/>
      <c r="AH41" s="406"/>
      <c r="AI41" s="407"/>
      <c r="AJ41" s="221" t="s">
        <v>37</v>
      </c>
      <c r="AK41" s="113" t="s">
        <v>37</v>
      </c>
      <c r="AL41" s="113" t="s">
        <v>37</v>
      </c>
      <c r="AM41" s="113" t="s">
        <v>37</v>
      </c>
      <c r="AN41" s="113" t="s">
        <v>37</v>
      </c>
      <c r="AO41" s="113" t="s">
        <v>37</v>
      </c>
      <c r="AP41" s="113" t="s">
        <v>37</v>
      </c>
      <c r="AQ41" s="113" t="s">
        <v>37</v>
      </c>
      <c r="AR41" s="107" t="s">
        <v>99</v>
      </c>
      <c r="AS41" s="107" t="s">
        <v>99</v>
      </c>
      <c r="AT41" s="113" t="s">
        <v>38</v>
      </c>
      <c r="AU41" s="113" t="s">
        <v>38</v>
      </c>
      <c r="AV41" s="113" t="s">
        <v>38</v>
      </c>
      <c r="AW41" s="113" t="s">
        <v>38</v>
      </c>
      <c r="AX41" s="113" t="s">
        <v>38</v>
      </c>
      <c r="AY41" s="113" t="s">
        <v>38</v>
      </c>
      <c r="AZ41" s="113" t="s">
        <v>38</v>
      </c>
      <c r="BA41" s="113" t="s">
        <v>38</v>
      </c>
      <c r="BB41" s="113" t="s">
        <v>38</v>
      </c>
      <c r="BC41" s="107" t="s">
        <v>99</v>
      </c>
      <c r="BD41" s="107" t="s">
        <v>99</v>
      </c>
      <c r="BE41" s="265" t="s">
        <v>39</v>
      </c>
      <c r="BF41" s="265" t="s">
        <v>39</v>
      </c>
      <c r="BG41" s="113" t="s">
        <v>40</v>
      </c>
      <c r="BH41" s="113" t="s">
        <v>40</v>
      </c>
      <c r="BI41" s="113" t="s">
        <v>40</v>
      </c>
      <c r="BJ41" s="113" t="s">
        <v>40</v>
      </c>
      <c r="BK41" s="113" t="s">
        <v>40</v>
      </c>
      <c r="BL41" s="107" t="s">
        <v>99</v>
      </c>
      <c r="BM41" s="138" t="s">
        <v>39</v>
      </c>
    </row>
    <row r="42" spans="1:65" s="108" customFormat="1" ht="43.5" customHeight="1" x14ac:dyDescent="0.2">
      <c r="A42" s="399" t="s">
        <v>46</v>
      </c>
      <c r="B42" s="256">
        <f>B41+1</f>
        <v>36</v>
      </c>
      <c r="C42" s="89" t="s">
        <v>134</v>
      </c>
      <c r="D42" s="256">
        <v>39</v>
      </c>
      <c r="E42" s="256"/>
      <c r="F42" s="256"/>
      <c r="G42" s="256"/>
      <c r="H42" s="256"/>
      <c r="I42" s="256"/>
      <c r="J42" s="256"/>
      <c r="K42" s="256"/>
      <c r="L42" s="303"/>
      <c r="M42" s="321"/>
      <c r="N42" s="250" t="s">
        <v>14</v>
      </c>
      <c r="O42" s="250" t="s">
        <v>14</v>
      </c>
      <c r="P42" s="250" t="s">
        <v>14</v>
      </c>
      <c r="Q42" s="250" t="s">
        <v>14</v>
      </c>
      <c r="R42" s="250" t="s">
        <v>14</v>
      </c>
      <c r="S42" s="250" t="s">
        <v>14</v>
      </c>
      <c r="T42" s="250" t="s">
        <v>14</v>
      </c>
      <c r="U42" s="250" t="s">
        <v>14</v>
      </c>
      <c r="V42" s="250" t="s">
        <v>14</v>
      </c>
      <c r="W42" s="250" t="s">
        <v>14</v>
      </c>
      <c r="X42" s="133" t="s">
        <v>39</v>
      </c>
      <c r="Y42" s="250" t="s">
        <v>14</v>
      </c>
      <c r="Z42" s="250" t="s">
        <v>14</v>
      </c>
      <c r="AA42" s="250" t="s">
        <v>14</v>
      </c>
      <c r="AB42" s="250" t="s">
        <v>14</v>
      </c>
      <c r="AC42" s="250" t="s">
        <v>14</v>
      </c>
      <c r="AD42" s="133" t="s">
        <v>39</v>
      </c>
      <c r="AE42" s="250" t="s">
        <v>14</v>
      </c>
      <c r="AF42" s="209" t="s">
        <v>14</v>
      </c>
      <c r="AG42" s="405"/>
      <c r="AH42" s="406"/>
      <c r="AI42" s="407"/>
      <c r="AJ42" s="26" t="s">
        <v>14</v>
      </c>
      <c r="AK42" s="250" t="s">
        <v>14</v>
      </c>
      <c r="AL42" s="250" t="s">
        <v>14</v>
      </c>
      <c r="AM42" s="47"/>
      <c r="AN42" s="47"/>
      <c r="AO42" s="47"/>
      <c r="AP42" s="47"/>
      <c r="AQ42" s="250" t="s">
        <v>14</v>
      </c>
      <c r="AR42" s="250" t="s">
        <v>14</v>
      </c>
      <c r="AS42" s="250" t="s">
        <v>14</v>
      </c>
      <c r="AT42" s="250" t="s">
        <v>14</v>
      </c>
      <c r="AU42" s="133" t="s">
        <v>39</v>
      </c>
      <c r="AV42" s="250" t="s">
        <v>14</v>
      </c>
      <c r="AW42" s="250" t="s">
        <v>14</v>
      </c>
      <c r="AX42" s="250" t="s">
        <v>14</v>
      </c>
      <c r="AY42" s="250" t="s">
        <v>14</v>
      </c>
      <c r="AZ42" s="250" t="s">
        <v>14</v>
      </c>
      <c r="BA42" s="250" t="s">
        <v>14</v>
      </c>
      <c r="BB42" s="250" t="s">
        <v>14</v>
      </c>
      <c r="BC42" s="250" t="s">
        <v>14</v>
      </c>
      <c r="BD42" s="250" t="s">
        <v>14</v>
      </c>
      <c r="BE42" s="250" t="s">
        <v>14</v>
      </c>
      <c r="BF42" s="250" t="s">
        <v>14</v>
      </c>
      <c r="BG42" s="250" t="s">
        <v>14</v>
      </c>
      <c r="BH42" s="250" t="s">
        <v>14</v>
      </c>
      <c r="BI42" s="250" t="s">
        <v>14</v>
      </c>
      <c r="BJ42" s="250" t="s">
        <v>14</v>
      </c>
      <c r="BK42" s="250" t="s">
        <v>14</v>
      </c>
      <c r="BL42" s="47"/>
      <c r="BM42" s="267"/>
    </row>
    <row r="43" spans="1:65" s="108" customFormat="1" ht="35.25" customHeight="1" thickBot="1" x14ac:dyDescent="0.25">
      <c r="A43" s="400"/>
      <c r="B43" s="104">
        <f>B42+1</f>
        <v>37</v>
      </c>
      <c r="C43" s="105" t="s">
        <v>499</v>
      </c>
      <c r="D43" s="104">
        <v>16</v>
      </c>
      <c r="E43" s="104"/>
      <c r="F43" s="104"/>
      <c r="G43" s="104"/>
      <c r="H43" s="104"/>
      <c r="I43" s="104"/>
      <c r="J43" s="104"/>
      <c r="K43" s="104"/>
      <c r="L43" s="300"/>
      <c r="M43" s="322"/>
      <c r="N43" s="113"/>
      <c r="O43" s="210" t="s">
        <v>14</v>
      </c>
      <c r="P43" s="210" t="s">
        <v>14</v>
      </c>
      <c r="Q43" s="210" t="s">
        <v>14</v>
      </c>
      <c r="R43" s="210" t="s">
        <v>14</v>
      </c>
      <c r="S43" s="210" t="s">
        <v>14</v>
      </c>
      <c r="T43" s="210" t="s">
        <v>14</v>
      </c>
      <c r="U43" s="210" t="s">
        <v>14</v>
      </c>
      <c r="V43" s="210" t="s">
        <v>14</v>
      </c>
      <c r="W43" s="210" t="s">
        <v>14</v>
      </c>
      <c r="X43" s="133" t="s">
        <v>39</v>
      </c>
      <c r="Y43" s="210" t="s">
        <v>14</v>
      </c>
      <c r="Z43" s="210" t="s">
        <v>14</v>
      </c>
      <c r="AA43" s="210" t="s">
        <v>14</v>
      </c>
      <c r="AB43" s="210" t="s">
        <v>14</v>
      </c>
      <c r="AC43" s="210" t="s">
        <v>14</v>
      </c>
      <c r="AD43" s="133" t="s">
        <v>39</v>
      </c>
      <c r="AE43" s="104"/>
      <c r="AF43" s="266"/>
      <c r="AG43" s="405"/>
      <c r="AH43" s="406"/>
      <c r="AI43" s="407"/>
      <c r="AJ43" s="268"/>
      <c r="AK43" s="104"/>
      <c r="AL43" s="104"/>
      <c r="AM43" s="104"/>
      <c r="AN43" s="210" t="s">
        <v>14</v>
      </c>
      <c r="AO43" s="210" t="s">
        <v>14</v>
      </c>
      <c r="AP43" s="210" t="s">
        <v>14</v>
      </c>
      <c r="AQ43" s="210" t="s">
        <v>14</v>
      </c>
      <c r="AR43" s="210" t="s">
        <v>14</v>
      </c>
      <c r="AS43" s="210" t="s">
        <v>14</v>
      </c>
      <c r="AT43" s="210" t="s">
        <v>14</v>
      </c>
      <c r="AU43" s="133" t="s">
        <v>39</v>
      </c>
      <c r="AV43" s="210" t="s">
        <v>14</v>
      </c>
      <c r="AW43" s="210" t="s">
        <v>14</v>
      </c>
      <c r="AX43" s="210" t="s">
        <v>14</v>
      </c>
      <c r="AY43" s="210" t="s">
        <v>14</v>
      </c>
      <c r="AZ43" s="210" t="s">
        <v>14</v>
      </c>
      <c r="BA43" s="210" t="s">
        <v>14</v>
      </c>
      <c r="BB43" s="210" t="s">
        <v>14</v>
      </c>
      <c r="BC43" s="210" t="s">
        <v>14</v>
      </c>
      <c r="BD43" s="210" t="s">
        <v>14</v>
      </c>
      <c r="BE43" s="210" t="s">
        <v>14</v>
      </c>
      <c r="BF43" s="210" t="s">
        <v>14</v>
      </c>
      <c r="BG43" s="210" t="s">
        <v>14</v>
      </c>
      <c r="BH43" s="210" t="s">
        <v>14</v>
      </c>
      <c r="BI43" s="210" t="s">
        <v>14</v>
      </c>
      <c r="BJ43" s="210" t="s">
        <v>14</v>
      </c>
      <c r="BK43" s="104"/>
      <c r="BL43" s="210"/>
      <c r="BM43" s="269"/>
    </row>
    <row r="44" spans="1:65" s="28" customFormat="1" ht="30" customHeight="1" x14ac:dyDescent="0.2">
      <c r="A44" s="356" t="s">
        <v>117</v>
      </c>
      <c r="B44" s="169">
        <f>B43+1</f>
        <v>38</v>
      </c>
      <c r="C44" s="88" t="s">
        <v>87</v>
      </c>
      <c r="D44" s="169">
        <v>800</v>
      </c>
      <c r="E44" s="169"/>
      <c r="F44" s="169"/>
      <c r="G44" s="169"/>
      <c r="H44" s="169"/>
      <c r="I44" s="169"/>
      <c r="J44" s="169"/>
      <c r="K44" s="169"/>
      <c r="L44" s="340"/>
      <c r="M44" s="325"/>
      <c r="N44" s="340"/>
      <c r="O44" s="340"/>
      <c r="P44" s="347" t="s">
        <v>139</v>
      </c>
      <c r="Q44" s="348"/>
      <c r="R44" s="349"/>
      <c r="S44" s="44" t="s">
        <v>31</v>
      </c>
      <c r="T44" s="44" t="s">
        <v>31</v>
      </c>
      <c r="U44" s="44" t="s">
        <v>31</v>
      </c>
      <c r="V44" s="44" t="s">
        <v>31</v>
      </c>
      <c r="W44" s="44" t="s">
        <v>31</v>
      </c>
      <c r="X44" s="129" t="s">
        <v>47</v>
      </c>
      <c r="Y44" s="129" t="s">
        <v>47</v>
      </c>
      <c r="Z44" s="129" t="s">
        <v>47</v>
      </c>
      <c r="AA44" s="129" t="s">
        <v>47</v>
      </c>
      <c r="AB44" s="44" t="s">
        <v>31</v>
      </c>
      <c r="AC44" s="44" t="s">
        <v>31</v>
      </c>
      <c r="AD44" s="44" t="s">
        <v>31</v>
      </c>
      <c r="AE44" s="167" t="s">
        <v>99</v>
      </c>
      <c r="AF44" s="211" t="s">
        <v>98</v>
      </c>
      <c r="AG44" s="405"/>
      <c r="AH44" s="406"/>
      <c r="AI44" s="407"/>
      <c r="AJ44" s="219" t="s">
        <v>37</v>
      </c>
      <c r="AK44" s="44" t="s">
        <v>37</v>
      </c>
      <c r="AL44" s="44" t="s">
        <v>37</v>
      </c>
      <c r="AM44" s="44" t="s">
        <v>37</v>
      </c>
      <c r="AN44" s="44" t="s">
        <v>37</v>
      </c>
      <c r="AO44" s="44" t="s">
        <v>37</v>
      </c>
      <c r="AP44" s="44" t="s">
        <v>37</v>
      </c>
      <c r="AQ44" s="44" t="s">
        <v>37</v>
      </c>
      <c r="AR44" s="167" t="s">
        <v>98</v>
      </c>
      <c r="AS44" s="167" t="s">
        <v>98</v>
      </c>
      <c r="AT44" s="44" t="s">
        <v>38</v>
      </c>
      <c r="AU44" s="44" t="s">
        <v>38</v>
      </c>
      <c r="AV44" s="44" t="s">
        <v>38</v>
      </c>
      <c r="AW44" s="44" t="s">
        <v>38</v>
      </c>
      <c r="AX44" s="44" t="s">
        <v>38</v>
      </c>
      <c r="AY44" s="44" t="s">
        <v>38</v>
      </c>
      <c r="AZ44" s="44" t="s">
        <v>38</v>
      </c>
      <c r="BA44" s="44" t="s">
        <v>38</v>
      </c>
      <c r="BB44" s="44" t="s">
        <v>38</v>
      </c>
      <c r="BC44" s="167" t="s">
        <v>98</v>
      </c>
      <c r="BD44" s="167" t="s">
        <v>98</v>
      </c>
      <c r="BE44" s="139" t="s">
        <v>39</v>
      </c>
      <c r="BF44" s="139" t="s">
        <v>39</v>
      </c>
      <c r="BG44" s="44" t="s">
        <v>40</v>
      </c>
      <c r="BH44" s="44" t="s">
        <v>40</v>
      </c>
      <c r="BI44" s="44" t="s">
        <v>40</v>
      </c>
      <c r="BJ44" s="44" t="s">
        <v>40</v>
      </c>
      <c r="BK44" s="44" t="s">
        <v>40</v>
      </c>
      <c r="BL44" s="167" t="s">
        <v>98</v>
      </c>
      <c r="BM44" s="140" t="s">
        <v>41</v>
      </c>
    </row>
    <row r="45" spans="1:65" s="28" customFormat="1" ht="30" x14ac:dyDescent="0.2">
      <c r="A45" s="357"/>
      <c r="B45" s="170">
        <f t="shared" ref="B45:B49" si="9">B44+1</f>
        <v>39</v>
      </c>
      <c r="C45" s="100" t="s">
        <v>88</v>
      </c>
      <c r="D45" s="170">
        <v>800</v>
      </c>
      <c r="E45" s="170"/>
      <c r="F45" s="170"/>
      <c r="G45" s="170"/>
      <c r="H45" s="170"/>
      <c r="I45" s="170"/>
      <c r="J45" s="170"/>
      <c r="K45" s="170"/>
      <c r="L45" s="119"/>
      <c r="M45" s="326"/>
      <c r="N45" s="119"/>
      <c r="O45" s="119"/>
      <c r="P45" s="350"/>
      <c r="Q45" s="351"/>
      <c r="R45" s="352"/>
      <c r="S45" s="335" t="s">
        <v>31</v>
      </c>
      <c r="T45" s="157" t="s">
        <v>35</v>
      </c>
      <c r="U45" s="335" t="s">
        <v>31</v>
      </c>
      <c r="V45" s="335" t="s">
        <v>31</v>
      </c>
      <c r="W45" s="335" t="s">
        <v>31</v>
      </c>
      <c r="X45" s="335" t="s">
        <v>31</v>
      </c>
      <c r="Y45" s="335" t="s">
        <v>31</v>
      </c>
      <c r="Z45" s="335" t="s">
        <v>31</v>
      </c>
      <c r="AA45" s="336" t="s">
        <v>99</v>
      </c>
      <c r="AB45" s="336" t="s">
        <v>99</v>
      </c>
      <c r="AC45" s="130" t="s">
        <v>47</v>
      </c>
      <c r="AD45" s="130" t="s">
        <v>47</v>
      </c>
      <c r="AE45" s="130" t="s">
        <v>47</v>
      </c>
      <c r="AF45" s="218" t="s">
        <v>47</v>
      </c>
      <c r="AG45" s="405"/>
      <c r="AH45" s="406"/>
      <c r="AI45" s="407"/>
      <c r="AJ45" s="141" t="s">
        <v>37</v>
      </c>
      <c r="AK45" s="157" t="s">
        <v>37</v>
      </c>
      <c r="AL45" s="157" t="s">
        <v>37</v>
      </c>
      <c r="AM45" s="157" t="s">
        <v>37</v>
      </c>
      <c r="AN45" s="157" t="s">
        <v>37</v>
      </c>
      <c r="AO45" s="157" t="s">
        <v>37</v>
      </c>
      <c r="AP45" s="157" t="s">
        <v>37</v>
      </c>
      <c r="AQ45" s="157" t="s">
        <v>37</v>
      </c>
      <c r="AR45" s="168" t="s">
        <v>99</v>
      </c>
      <c r="AS45" s="168" t="s">
        <v>99</v>
      </c>
      <c r="AT45" s="157" t="s">
        <v>38</v>
      </c>
      <c r="AU45" s="157" t="s">
        <v>38</v>
      </c>
      <c r="AV45" s="157" t="s">
        <v>38</v>
      </c>
      <c r="AW45" s="157" t="s">
        <v>38</v>
      </c>
      <c r="AX45" s="157" t="s">
        <v>38</v>
      </c>
      <c r="AY45" s="157" t="s">
        <v>38</v>
      </c>
      <c r="AZ45" s="157" t="s">
        <v>38</v>
      </c>
      <c r="BA45" s="157" t="s">
        <v>38</v>
      </c>
      <c r="BB45" s="157" t="s">
        <v>38</v>
      </c>
      <c r="BC45" s="168" t="s">
        <v>99</v>
      </c>
      <c r="BD45" s="168" t="s">
        <v>99</v>
      </c>
      <c r="BE45" s="133" t="s">
        <v>39</v>
      </c>
      <c r="BF45" s="133" t="s">
        <v>39</v>
      </c>
      <c r="BG45" s="157" t="s">
        <v>40</v>
      </c>
      <c r="BH45" s="157" t="s">
        <v>40</v>
      </c>
      <c r="BI45" s="157" t="s">
        <v>40</v>
      </c>
      <c r="BJ45" s="157" t="s">
        <v>40</v>
      </c>
      <c r="BK45" s="157" t="s">
        <v>40</v>
      </c>
      <c r="BL45" s="168" t="s">
        <v>99</v>
      </c>
      <c r="BM45" s="134" t="s">
        <v>41</v>
      </c>
    </row>
    <row r="46" spans="1:65" s="28" customFormat="1" ht="30" x14ac:dyDescent="0.2">
      <c r="A46" s="357"/>
      <c r="B46" s="170">
        <f t="shared" si="9"/>
        <v>40</v>
      </c>
      <c r="C46" s="100" t="s">
        <v>92</v>
      </c>
      <c r="D46" s="170">
        <v>800</v>
      </c>
      <c r="E46" s="170"/>
      <c r="F46" s="170"/>
      <c r="G46" s="170"/>
      <c r="H46" s="170"/>
      <c r="I46" s="170"/>
      <c r="J46" s="170"/>
      <c r="K46" s="170"/>
      <c r="L46" s="119"/>
      <c r="M46" s="326"/>
      <c r="N46" s="119"/>
      <c r="O46" s="119"/>
      <c r="P46" s="350"/>
      <c r="Q46" s="351"/>
      <c r="R46" s="352"/>
      <c r="S46" s="157" t="s">
        <v>31</v>
      </c>
      <c r="T46" s="157" t="s">
        <v>31</v>
      </c>
      <c r="U46" s="157" t="s">
        <v>31</v>
      </c>
      <c r="V46" s="157" t="s">
        <v>31</v>
      </c>
      <c r="W46" s="157" t="s">
        <v>31</v>
      </c>
      <c r="X46" s="157" t="s">
        <v>31</v>
      </c>
      <c r="Y46" s="157" t="s">
        <v>31</v>
      </c>
      <c r="Z46" s="157" t="s">
        <v>31</v>
      </c>
      <c r="AA46" s="335" t="s">
        <v>31</v>
      </c>
      <c r="AB46" s="335" t="s">
        <v>31</v>
      </c>
      <c r="AC46" s="335" t="s">
        <v>31</v>
      </c>
      <c r="AD46" s="336" t="s">
        <v>99</v>
      </c>
      <c r="AE46" s="336" t="s">
        <v>99</v>
      </c>
      <c r="AF46" s="207" t="s">
        <v>99</v>
      </c>
      <c r="AG46" s="405"/>
      <c r="AH46" s="406"/>
      <c r="AI46" s="407"/>
      <c r="AJ46" s="220" t="s">
        <v>47</v>
      </c>
      <c r="AK46" s="130" t="s">
        <v>47</v>
      </c>
      <c r="AL46" s="130" t="s">
        <v>47</v>
      </c>
      <c r="AM46" s="130" t="s">
        <v>47</v>
      </c>
      <c r="AN46" s="335" t="s">
        <v>43</v>
      </c>
      <c r="AO46" s="335" t="s">
        <v>43</v>
      </c>
      <c r="AP46" s="335" t="s">
        <v>43</v>
      </c>
      <c r="AQ46" s="335" t="s">
        <v>43</v>
      </c>
      <c r="AR46" s="335" t="s">
        <v>43</v>
      </c>
      <c r="AS46" s="335" t="s">
        <v>43</v>
      </c>
      <c r="AT46" s="335" t="s">
        <v>43</v>
      </c>
      <c r="AU46" s="335" t="s">
        <v>43</v>
      </c>
      <c r="AV46" s="335" t="s">
        <v>43</v>
      </c>
      <c r="AW46" s="335" t="s">
        <v>43</v>
      </c>
      <c r="AX46" s="335" t="s">
        <v>43</v>
      </c>
      <c r="AY46" s="335" t="s">
        <v>43</v>
      </c>
      <c r="AZ46" s="335" t="s">
        <v>43</v>
      </c>
      <c r="BA46" s="335" t="s">
        <v>43</v>
      </c>
      <c r="BB46" s="335" t="s">
        <v>43</v>
      </c>
      <c r="BC46" s="168" t="s">
        <v>99</v>
      </c>
      <c r="BD46" s="168" t="s">
        <v>99</v>
      </c>
      <c r="BE46" s="133" t="s">
        <v>39</v>
      </c>
      <c r="BF46" s="133" t="s">
        <v>39</v>
      </c>
      <c r="BG46" s="157" t="s">
        <v>40</v>
      </c>
      <c r="BH46" s="157" t="s">
        <v>40</v>
      </c>
      <c r="BI46" s="157" t="s">
        <v>40</v>
      </c>
      <c r="BJ46" s="157" t="s">
        <v>40</v>
      </c>
      <c r="BK46" s="157" t="s">
        <v>40</v>
      </c>
      <c r="BL46" s="168" t="s">
        <v>99</v>
      </c>
      <c r="BM46" s="134" t="s">
        <v>41</v>
      </c>
    </row>
    <row r="47" spans="1:65" s="28" customFormat="1" ht="30" x14ac:dyDescent="0.2">
      <c r="A47" s="357"/>
      <c r="B47" s="170">
        <f t="shared" si="9"/>
        <v>41</v>
      </c>
      <c r="C47" s="100" t="s">
        <v>93</v>
      </c>
      <c r="D47" s="170">
        <v>750</v>
      </c>
      <c r="E47" s="170"/>
      <c r="F47" s="170"/>
      <c r="G47" s="170"/>
      <c r="H47" s="170"/>
      <c r="I47" s="170"/>
      <c r="J47" s="170"/>
      <c r="K47" s="170"/>
      <c r="L47" s="119"/>
      <c r="M47" s="326"/>
      <c r="N47" s="119"/>
      <c r="O47" s="119"/>
      <c r="P47" s="350"/>
      <c r="Q47" s="351"/>
      <c r="R47" s="352"/>
      <c r="S47" s="157" t="s">
        <v>31</v>
      </c>
      <c r="T47" s="157" t="s">
        <v>31</v>
      </c>
      <c r="U47" s="157" t="s">
        <v>31</v>
      </c>
      <c r="V47" s="157" t="s">
        <v>31</v>
      </c>
      <c r="W47" s="157" t="s">
        <v>31</v>
      </c>
      <c r="X47" s="157" t="s">
        <v>31</v>
      </c>
      <c r="Y47" s="157" t="s">
        <v>31</v>
      </c>
      <c r="Z47" s="157" t="s">
        <v>31</v>
      </c>
      <c r="AA47" s="157" t="s">
        <v>31</v>
      </c>
      <c r="AB47" s="157" t="s">
        <v>31</v>
      </c>
      <c r="AC47" s="157" t="s">
        <v>31</v>
      </c>
      <c r="AD47" s="336" t="s">
        <v>99</v>
      </c>
      <c r="AE47" s="168" t="s">
        <v>99</v>
      </c>
      <c r="AF47" s="207" t="s">
        <v>99</v>
      </c>
      <c r="AG47" s="405"/>
      <c r="AH47" s="406"/>
      <c r="AI47" s="407"/>
      <c r="AJ47" s="141" t="s">
        <v>37</v>
      </c>
      <c r="AK47" s="335" t="s">
        <v>37</v>
      </c>
      <c r="AL47" s="335" t="s">
        <v>37</v>
      </c>
      <c r="AM47" s="335" t="s">
        <v>37</v>
      </c>
      <c r="AN47" s="335" t="s">
        <v>37</v>
      </c>
      <c r="AO47" s="336" t="s">
        <v>99</v>
      </c>
      <c r="AP47" s="130" t="s">
        <v>47</v>
      </c>
      <c r="AQ47" s="130" t="s">
        <v>47</v>
      </c>
      <c r="AR47" s="130" t="s">
        <v>47</v>
      </c>
      <c r="AS47" s="130" t="s">
        <v>47</v>
      </c>
      <c r="AT47" s="335" t="s">
        <v>38</v>
      </c>
      <c r="AU47" s="335" t="s">
        <v>38</v>
      </c>
      <c r="AV47" s="335" t="s">
        <v>38</v>
      </c>
      <c r="AW47" s="335" t="s">
        <v>38</v>
      </c>
      <c r="AX47" s="335" t="s">
        <v>38</v>
      </c>
      <c r="AY47" s="335" t="s">
        <v>38</v>
      </c>
      <c r="AZ47" s="335" t="s">
        <v>38</v>
      </c>
      <c r="BA47" s="335" t="s">
        <v>38</v>
      </c>
      <c r="BB47" s="335" t="s">
        <v>38</v>
      </c>
      <c r="BC47" s="336" t="s">
        <v>99</v>
      </c>
      <c r="BD47" s="336" t="s">
        <v>99</v>
      </c>
      <c r="BE47" s="133" t="s">
        <v>39</v>
      </c>
      <c r="BF47" s="133" t="s">
        <v>39</v>
      </c>
      <c r="BG47" s="157" t="s">
        <v>40</v>
      </c>
      <c r="BH47" s="157" t="s">
        <v>40</v>
      </c>
      <c r="BI47" s="157" t="s">
        <v>40</v>
      </c>
      <c r="BJ47" s="157" t="s">
        <v>40</v>
      </c>
      <c r="BK47" s="157" t="s">
        <v>40</v>
      </c>
      <c r="BL47" s="168" t="s">
        <v>99</v>
      </c>
      <c r="BM47" s="134" t="s">
        <v>41</v>
      </c>
    </row>
    <row r="48" spans="1:65" s="28" customFormat="1" ht="30" x14ac:dyDescent="0.2">
      <c r="A48" s="357"/>
      <c r="B48" s="170">
        <f t="shared" si="9"/>
        <v>42</v>
      </c>
      <c r="C48" s="100" t="s">
        <v>94</v>
      </c>
      <c r="D48" s="170">
        <v>800</v>
      </c>
      <c r="E48" s="170"/>
      <c r="F48" s="170"/>
      <c r="G48" s="170"/>
      <c r="H48" s="170"/>
      <c r="I48" s="170"/>
      <c r="J48" s="170"/>
      <c r="K48" s="170"/>
      <c r="L48" s="119"/>
      <c r="M48" s="326"/>
      <c r="N48" s="119"/>
      <c r="O48" s="119"/>
      <c r="P48" s="350"/>
      <c r="Q48" s="351"/>
      <c r="R48" s="352"/>
      <c r="S48" s="157" t="s">
        <v>31</v>
      </c>
      <c r="T48" s="157" t="s">
        <v>31</v>
      </c>
      <c r="U48" s="157" t="s">
        <v>31</v>
      </c>
      <c r="V48" s="157" t="s">
        <v>31</v>
      </c>
      <c r="W48" s="157" t="s">
        <v>31</v>
      </c>
      <c r="X48" s="157" t="s">
        <v>31</v>
      </c>
      <c r="Y48" s="157" t="s">
        <v>31</v>
      </c>
      <c r="Z48" s="157" t="s">
        <v>31</v>
      </c>
      <c r="AA48" s="157" t="s">
        <v>31</v>
      </c>
      <c r="AB48" s="157" t="s">
        <v>31</v>
      </c>
      <c r="AC48" s="157" t="s">
        <v>31</v>
      </c>
      <c r="AD48" s="336" t="s">
        <v>99</v>
      </c>
      <c r="AE48" s="168" t="s">
        <v>99</v>
      </c>
      <c r="AF48" s="207" t="s">
        <v>99</v>
      </c>
      <c r="AG48" s="405"/>
      <c r="AH48" s="406"/>
      <c r="AI48" s="407"/>
      <c r="AJ48" s="141" t="s">
        <v>37</v>
      </c>
      <c r="AK48" s="335" t="s">
        <v>37</v>
      </c>
      <c r="AL48" s="335" t="s">
        <v>37</v>
      </c>
      <c r="AM48" s="335" t="s">
        <v>37</v>
      </c>
      <c r="AN48" s="335" t="s">
        <v>37</v>
      </c>
      <c r="AO48" s="335" t="s">
        <v>37</v>
      </c>
      <c r="AP48" s="335" t="s">
        <v>37</v>
      </c>
      <c r="AQ48" s="335" t="s">
        <v>37</v>
      </c>
      <c r="AR48" s="336" t="s">
        <v>99</v>
      </c>
      <c r="AS48" s="336" t="s">
        <v>99</v>
      </c>
      <c r="AT48" s="336" t="s">
        <v>99</v>
      </c>
      <c r="AU48" s="130" t="s">
        <v>47</v>
      </c>
      <c r="AV48" s="130" t="s">
        <v>47</v>
      </c>
      <c r="AW48" s="130" t="s">
        <v>47</v>
      </c>
      <c r="AX48" s="130" t="s">
        <v>47</v>
      </c>
      <c r="AY48" s="157" t="s">
        <v>38</v>
      </c>
      <c r="AZ48" s="157" t="s">
        <v>38</v>
      </c>
      <c r="BA48" s="157" t="s">
        <v>38</v>
      </c>
      <c r="BB48" s="157" t="s">
        <v>38</v>
      </c>
      <c r="BC48" s="335" t="s">
        <v>38</v>
      </c>
      <c r="BD48" s="168" t="s">
        <v>99</v>
      </c>
      <c r="BE48" s="133" t="s">
        <v>39</v>
      </c>
      <c r="BF48" s="133" t="s">
        <v>39</v>
      </c>
      <c r="BG48" s="157" t="s">
        <v>40</v>
      </c>
      <c r="BH48" s="157" t="s">
        <v>40</v>
      </c>
      <c r="BI48" s="157" t="s">
        <v>40</v>
      </c>
      <c r="BJ48" s="157" t="s">
        <v>40</v>
      </c>
      <c r="BK48" s="157" t="s">
        <v>40</v>
      </c>
      <c r="BL48" s="168" t="s">
        <v>99</v>
      </c>
      <c r="BM48" s="134" t="s">
        <v>41</v>
      </c>
    </row>
    <row r="49" spans="1:65" s="28" customFormat="1" ht="30" x14ac:dyDescent="0.2">
      <c r="A49" s="357"/>
      <c r="B49" s="170">
        <f t="shared" si="9"/>
        <v>43</v>
      </c>
      <c r="C49" s="100" t="s">
        <v>96</v>
      </c>
      <c r="D49" s="170">
        <v>50</v>
      </c>
      <c r="E49" s="170"/>
      <c r="F49" s="170"/>
      <c r="G49" s="170"/>
      <c r="H49" s="170"/>
      <c r="I49" s="170"/>
      <c r="J49" s="170"/>
      <c r="K49" s="170"/>
      <c r="L49" s="119"/>
      <c r="M49" s="326"/>
      <c r="N49" s="119"/>
      <c r="O49" s="119"/>
      <c r="P49" s="350"/>
      <c r="Q49" s="351"/>
      <c r="R49" s="352"/>
      <c r="S49" s="157" t="s">
        <v>31</v>
      </c>
      <c r="T49" s="157" t="s">
        <v>31</v>
      </c>
      <c r="U49" s="157" t="s">
        <v>31</v>
      </c>
      <c r="V49" s="157" t="s">
        <v>31</v>
      </c>
      <c r="W49" s="157" t="s">
        <v>31</v>
      </c>
      <c r="X49" s="157" t="s">
        <v>31</v>
      </c>
      <c r="Y49" s="157" t="s">
        <v>31</v>
      </c>
      <c r="Z49" s="157" t="s">
        <v>31</v>
      </c>
      <c r="AA49" s="157" t="s">
        <v>31</v>
      </c>
      <c r="AB49" s="157" t="s">
        <v>31</v>
      </c>
      <c r="AC49" s="157" t="s">
        <v>31</v>
      </c>
      <c r="AD49" s="336" t="s">
        <v>99</v>
      </c>
      <c r="AE49" s="168" t="s">
        <v>99</v>
      </c>
      <c r="AF49" s="207" t="s">
        <v>99</v>
      </c>
      <c r="AG49" s="405"/>
      <c r="AH49" s="406"/>
      <c r="AI49" s="407"/>
      <c r="AJ49" s="220" t="s">
        <v>47</v>
      </c>
      <c r="AK49" s="130" t="s">
        <v>47</v>
      </c>
      <c r="AL49" s="130" t="s">
        <v>47</v>
      </c>
      <c r="AM49" s="130" t="s">
        <v>47</v>
      </c>
      <c r="AN49" s="157" t="s">
        <v>43</v>
      </c>
      <c r="AO49" s="157" t="s">
        <v>43</v>
      </c>
      <c r="AP49" s="157" t="s">
        <v>43</v>
      </c>
      <c r="AQ49" s="157" t="s">
        <v>43</v>
      </c>
      <c r="AR49" s="157" t="s">
        <v>43</v>
      </c>
      <c r="AS49" s="157" t="s">
        <v>43</v>
      </c>
      <c r="AT49" s="157" t="s">
        <v>43</v>
      </c>
      <c r="AU49" s="157" t="s">
        <v>43</v>
      </c>
      <c r="AV49" s="157" t="s">
        <v>43</v>
      </c>
      <c r="AW49" s="157" t="s">
        <v>43</v>
      </c>
      <c r="AX49" s="157" t="s">
        <v>43</v>
      </c>
      <c r="AY49" s="157" t="s">
        <v>43</v>
      </c>
      <c r="AZ49" s="157" t="s">
        <v>43</v>
      </c>
      <c r="BA49" s="157" t="s">
        <v>43</v>
      </c>
      <c r="BB49" s="157" t="s">
        <v>43</v>
      </c>
      <c r="BC49" s="168" t="s">
        <v>99</v>
      </c>
      <c r="BD49" s="168" t="s">
        <v>99</v>
      </c>
      <c r="BE49" s="133" t="s">
        <v>39</v>
      </c>
      <c r="BF49" s="133" t="s">
        <v>39</v>
      </c>
      <c r="BG49" s="157" t="s">
        <v>40</v>
      </c>
      <c r="BH49" s="157" t="s">
        <v>40</v>
      </c>
      <c r="BI49" s="157" t="s">
        <v>40</v>
      </c>
      <c r="BJ49" s="157" t="s">
        <v>40</v>
      </c>
      <c r="BK49" s="157" t="s">
        <v>40</v>
      </c>
      <c r="BL49" s="168" t="s">
        <v>99</v>
      </c>
      <c r="BM49" s="134" t="s">
        <v>41</v>
      </c>
    </row>
    <row r="50" spans="1:65" s="28" customFormat="1" ht="30" x14ac:dyDescent="0.2">
      <c r="A50" s="357"/>
      <c r="B50" s="170">
        <f t="shared" ref="B50:B51" si="10">B49+1</f>
        <v>44</v>
      </c>
      <c r="C50" s="119" t="s">
        <v>95</v>
      </c>
      <c r="D50" s="170">
        <v>600</v>
      </c>
      <c r="E50" s="170"/>
      <c r="F50" s="170"/>
      <c r="G50" s="170"/>
      <c r="H50" s="170"/>
      <c r="I50" s="170"/>
      <c r="J50" s="170"/>
      <c r="K50" s="170"/>
      <c r="L50" s="119"/>
      <c r="M50" s="326"/>
      <c r="N50" s="119"/>
      <c r="O50" s="119"/>
      <c r="P50" s="353"/>
      <c r="Q50" s="354"/>
      <c r="R50" s="355"/>
      <c r="S50" s="339" t="s">
        <v>31</v>
      </c>
      <c r="T50" s="339" t="s">
        <v>31</v>
      </c>
      <c r="U50" s="339" t="s">
        <v>31</v>
      </c>
      <c r="V50" s="339" t="s">
        <v>31</v>
      </c>
      <c r="W50" s="339" t="s">
        <v>31</v>
      </c>
      <c r="X50" s="339" t="s">
        <v>31</v>
      </c>
      <c r="Y50" s="339" t="s">
        <v>31</v>
      </c>
      <c r="Z50" s="339" t="s">
        <v>31</v>
      </c>
      <c r="AA50" s="339" t="s">
        <v>31</v>
      </c>
      <c r="AB50" s="339" t="s">
        <v>31</v>
      </c>
      <c r="AC50" s="339" t="s">
        <v>31</v>
      </c>
      <c r="AD50" s="338" t="s">
        <v>99</v>
      </c>
      <c r="AE50" s="338" t="s">
        <v>99</v>
      </c>
      <c r="AF50" s="207" t="s">
        <v>99</v>
      </c>
      <c r="AG50" s="405"/>
      <c r="AH50" s="406"/>
      <c r="AI50" s="407"/>
      <c r="AJ50" s="135" t="s">
        <v>37</v>
      </c>
      <c r="AK50" s="136" t="s">
        <v>37</v>
      </c>
      <c r="AL50" s="136" t="s">
        <v>37</v>
      </c>
      <c r="AM50" s="136" t="s">
        <v>37</v>
      </c>
      <c r="AN50" s="136" t="s">
        <v>37</v>
      </c>
      <c r="AO50" s="136" t="s">
        <v>37</v>
      </c>
      <c r="AP50" s="136" t="s">
        <v>37</v>
      </c>
      <c r="AQ50" s="136" t="s">
        <v>37</v>
      </c>
      <c r="AR50" s="199" t="s">
        <v>99</v>
      </c>
      <c r="AS50" s="199" t="s">
        <v>99</v>
      </c>
      <c r="AT50" s="136" t="s">
        <v>38</v>
      </c>
      <c r="AU50" s="136" t="s">
        <v>38</v>
      </c>
      <c r="AV50" s="136" t="s">
        <v>38</v>
      </c>
      <c r="AW50" s="136" t="s">
        <v>38</v>
      </c>
      <c r="AX50" s="136" t="s">
        <v>38</v>
      </c>
      <c r="AY50" s="136" t="s">
        <v>38</v>
      </c>
      <c r="AZ50" s="199" t="s">
        <v>99</v>
      </c>
      <c r="BA50" s="199" t="s">
        <v>99</v>
      </c>
      <c r="BB50" s="130" t="s">
        <v>47</v>
      </c>
      <c r="BC50" s="130" t="s">
        <v>47</v>
      </c>
      <c r="BD50" s="130" t="s">
        <v>47</v>
      </c>
      <c r="BE50" s="130" t="s">
        <v>47</v>
      </c>
      <c r="BF50" s="133" t="s">
        <v>39</v>
      </c>
      <c r="BG50" s="136" t="s">
        <v>40</v>
      </c>
      <c r="BH50" s="136" t="s">
        <v>40</v>
      </c>
      <c r="BI50" s="136" t="s">
        <v>40</v>
      </c>
      <c r="BJ50" s="136" t="s">
        <v>40</v>
      </c>
      <c r="BK50" s="339" t="s">
        <v>40</v>
      </c>
      <c r="BL50" s="338" t="s">
        <v>99</v>
      </c>
      <c r="BM50" s="134" t="s">
        <v>41</v>
      </c>
    </row>
    <row r="51" spans="1:65" s="28" customFormat="1" ht="33" customHeight="1" thickBot="1" x14ac:dyDescent="0.25">
      <c r="A51" s="358"/>
      <c r="B51" s="156">
        <f t="shared" si="10"/>
        <v>45</v>
      </c>
      <c r="C51" s="124" t="s">
        <v>48</v>
      </c>
      <c r="D51" s="156"/>
      <c r="E51" s="156"/>
      <c r="F51" s="156"/>
      <c r="G51" s="156"/>
      <c r="H51" s="156"/>
      <c r="I51" s="156"/>
      <c r="J51" s="156"/>
      <c r="K51" s="156"/>
      <c r="L51" s="160"/>
      <c r="M51" s="309"/>
      <c r="N51" s="156"/>
      <c r="O51" s="156"/>
      <c r="P51" s="101" t="s">
        <v>18</v>
      </c>
      <c r="Q51" s="101" t="s">
        <v>18</v>
      </c>
      <c r="R51" s="101" t="s">
        <v>18</v>
      </c>
      <c r="S51" s="101" t="s">
        <v>18</v>
      </c>
      <c r="T51" s="101" t="s">
        <v>18</v>
      </c>
      <c r="U51" s="101" t="s">
        <v>18</v>
      </c>
      <c r="V51" s="101" t="s">
        <v>18</v>
      </c>
      <c r="W51" s="101" t="s">
        <v>18</v>
      </c>
      <c r="X51" s="101" t="s">
        <v>18</v>
      </c>
      <c r="Y51" s="101" t="s">
        <v>18</v>
      </c>
      <c r="Z51" s="51" t="s">
        <v>14</v>
      </c>
      <c r="AA51" s="51" t="s">
        <v>14</v>
      </c>
      <c r="AB51" s="51" t="s">
        <v>14</v>
      </c>
      <c r="AC51" s="51" t="s">
        <v>14</v>
      </c>
      <c r="AD51" s="51" t="s">
        <v>14</v>
      </c>
      <c r="AE51" s="51" t="s">
        <v>14</v>
      </c>
      <c r="AF51" s="180" t="s">
        <v>14</v>
      </c>
      <c r="AG51" s="405"/>
      <c r="AH51" s="406"/>
      <c r="AI51" s="407"/>
      <c r="AJ51" s="67" t="s">
        <v>14</v>
      </c>
      <c r="AK51" s="51" t="s">
        <v>14</v>
      </c>
      <c r="AL51" s="51" t="s">
        <v>14</v>
      </c>
      <c r="AM51" s="51" t="s">
        <v>14</v>
      </c>
      <c r="AN51" s="51" t="s">
        <v>14</v>
      </c>
      <c r="AO51" s="51" t="s">
        <v>14</v>
      </c>
      <c r="AP51" s="51" t="s">
        <v>14</v>
      </c>
      <c r="AQ51" s="51" t="s">
        <v>14</v>
      </c>
      <c r="AR51" s="51" t="s">
        <v>14</v>
      </c>
      <c r="AS51" s="51" t="s">
        <v>14</v>
      </c>
      <c r="AT51" s="51" t="s">
        <v>14</v>
      </c>
      <c r="AU51" s="51" t="s">
        <v>14</v>
      </c>
      <c r="AV51" s="51" t="s">
        <v>14</v>
      </c>
      <c r="AW51" s="51" t="s">
        <v>14</v>
      </c>
      <c r="AX51" s="51" t="s">
        <v>14</v>
      </c>
      <c r="AY51" s="51" t="s">
        <v>14</v>
      </c>
      <c r="AZ51" s="51" t="s">
        <v>14</v>
      </c>
      <c r="BA51" s="51" t="s">
        <v>14</v>
      </c>
      <c r="BB51" s="51" t="s">
        <v>14</v>
      </c>
      <c r="BC51" s="51" t="s">
        <v>14</v>
      </c>
      <c r="BD51" s="51" t="s">
        <v>14</v>
      </c>
      <c r="BE51" s="51" t="s">
        <v>14</v>
      </c>
      <c r="BF51" s="51" t="s">
        <v>14</v>
      </c>
      <c r="BG51" s="51" t="s">
        <v>14</v>
      </c>
      <c r="BH51" s="51" t="s">
        <v>14</v>
      </c>
      <c r="BI51" s="51" t="s">
        <v>14</v>
      </c>
      <c r="BJ51" s="51" t="s">
        <v>14</v>
      </c>
      <c r="BK51" s="51" t="s">
        <v>14</v>
      </c>
      <c r="BL51" s="51" t="s">
        <v>14</v>
      </c>
      <c r="BM51" s="99" t="s">
        <v>14</v>
      </c>
    </row>
    <row r="52" spans="1:65" s="28" customFormat="1" ht="18.95" customHeight="1" x14ac:dyDescent="0.2">
      <c r="A52" s="356" t="s">
        <v>49</v>
      </c>
      <c r="B52" s="169">
        <f>B51+1</f>
        <v>46</v>
      </c>
      <c r="C52" s="41" t="s">
        <v>50</v>
      </c>
      <c r="D52" s="169"/>
      <c r="E52" s="169"/>
      <c r="F52" s="169"/>
      <c r="G52" s="169"/>
      <c r="H52" s="169"/>
      <c r="I52" s="169"/>
      <c r="J52" s="169"/>
      <c r="K52" s="169"/>
      <c r="L52" s="87"/>
      <c r="M52" s="321"/>
      <c r="N52" s="169"/>
      <c r="O52" s="169"/>
      <c r="P52" s="169"/>
      <c r="Q52" s="169"/>
      <c r="R52" s="62" t="s">
        <v>51</v>
      </c>
      <c r="S52" s="62" t="s">
        <v>51</v>
      </c>
      <c r="T52" s="62" t="s">
        <v>51</v>
      </c>
      <c r="U52" s="62" t="s">
        <v>51</v>
      </c>
      <c r="V52" s="62" t="s">
        <v>51</v>
      </c>
      <c r="W52" s="62" t="s">
        <v>51</v>
      </c>
      <c r="X52" s="62" t="s">
        <v>51</v>
      </c>
      <c r="Y52" s="62" t="s">
        <v>51</v>
      </c>
      <c r="Z52" s="62" t="s">
        <v>51</v>
      </c>
      <c r="AA52" s="62" t="s">
        <v>51</v>
      </c>
      <c r="AB52" s="62" t="s">
        <v>51</v>
      </c>
      <c r="AC52" s="62" t="s">
        <v>51</v>
      </c>
      <c r="AD52" s="62" t="s">
        <v>51</v>
      </c>
      <c r="AE52" s="62" t="s">
        <v>51</v>
      </c>
      <c r="AF52" s="188" t="s">
        <v>51</v>
      </c>
      <c r="AG52" s="405"/>
      <c r="AH52" s="406"/>
      <c r="AI52" s="407"/>
      <c r="AJ52" s="192" t="s">
        <v>51</v>
      </c>
      <c r="AK52" s="62" t="s">
        <v>51</v>
      </c>
      <c r="AL52" s="62" t="s">
        <v>51</v>
      </c>
      <c r="AM52" s="62" t="s">
        <v>51</v>
      </c>
      <c r="AN52" s="62" t="s">
        <v>51</v>
      </c>
      <c r="AO52" s="62" t="s">
        <v>51</v>
      </c>
      <c r="AP52" s="62" t="s">
        <v>51</v>
      </c>
      <c r="AQ52" s="62" t="s">
        <v>51</v>
      </c>
      <c r="AR52" s="62" t="s">
        <v>51</v>
      </c>
      <c r="AS52" s="62" t="s">
        <v>51</v>
      </c>
      <c r="AT52" s="62" t="s">
        <v>51</v>
      </c>
      <c r="AU52" s="62" t="s">
        <v>51</v>
      </c>
      <c r="AV52" s="62" t="s">
        <v>51</v>
      </c>
      <c r="AW52" s="62" t="s">
        <v>51</v>
      </c>
      <c r="AX52" s="62" t="s">
        <v>51</v>
      </c>
      <c r="AY52" s="62" t="s">
        <v>51</v>
      </c>
      <c r="AZ52" s="62" t="s">
        <v>51</v>
      </c>
      <c r="BA52" s="62" t="s">
        <v>51</v>
      </c>
      <c r="BB52" s="62" t="s">
        <v>51</v>
      </c>
      <c r="BC52" s="62" t="s">
        <v>51</v>
      </c>
      <c r="BD52" s="169"/>
      <c r="BE52" s="169"/>
      <c r="BF52" s="169"/>
      <c r="BG52" s="169"/>
      <c r="BH52" s="169"/>
      <c r="BI52" s="169"/>
      <c r="BJ52" s="169"/>
      <c r="BK52" s="169"/>
      <c r="BL52" s="169"/>
      <c r="BM52" s="27"/>
    </row>
    <row r="53" spans="1:65" s="28" customFormat="1" ht="18.95" customHeight="1" thickBot="1" x14ac:dyDescent="0.25">
      <c r="A53" s="358"/>
      <c r="B53" s="156">
        <f t="shared" ref="B53:B57" si="11">B52+1</f>
        <v>47</v>
      </c>
      <c r="C53" s="39" t="s">
        <v>52</v>
      </c>
      <c r="D53" s="156"/>
      <c r="E53" s="156"/>
      <c r="F53" s="156"/>
      <c r="G53" s="156"/>
      <c r="H53" s="156"/>
      <c r="I53" s="156"/>
      <c r="J53" s="156"/>
      <c r="K53" s="156"/>
      <c r="L53" s="160"/>
      <c r="M53" s="309"/>
      <c r="N53" s="156"/>
      <c r="O53" s="156"/>
      <c r="P53" s="156"/>
      <c r="Q53" s="156"/>
      <c r="R53" s="63" t="s">
        <v>12</v>
      </c>
      <c r="S53" s="63" t="s">
        <v>12</v>
      </c>
      <c r="T53" s="63" t="s">
        <v>12</v>
      </c>
      <c r="U53" s="63" t="s">
        <v>12</v>
      </c>
      <c r="V53" s="63" t="s">
        <v>12</v>
      </c>
      <c r="W53" s="63" t="s">
        <v>12</v>
      </c>
      <c r="X53" s="63" t="s">
        <v>12</v>
      </c>
      <c r="Y53" s="63" t="s">
        <v>12</v>
      </c>
      <c r="Z53" s="63" t="s">
        <v>12</v>
      </c>
      <c r="AA53" s="63" t="s">
        <v>12</v>
      </c>
      <c r="AB53" s="63" t="s">
        <v>12</v>
      </c>
      <c r="AC53" s="63" t="s">
        <v>12</v>
      </c>
      <c r="AD53" s="63" t="s">
        <v>12</v>
      </c>
      <c r="AE53" s="63" t="s">
        <v>12</v>
      </c>
      <c r="AF53" s="189" t="s">
        <v>12</v>
      </c>
      <c r="AG53" s="405"/>
      <c r="AH53" s="406"/>
      <c r="AI53" s="407"/>
      <c r="AJ53" s="193"/>
      <c r="AK53" s="97"/>
      <c r="AL53" s="156"/>
      <c r="AM53" s="156"/>
      <c r="AN53" s="156"/>
      <c r="AO53" s="156"/>
      <c r="AP53" s="156"/>
      <c r="AQ53" s="156"/>
      <c r="AR53" s="156"/>
      <c r="AS53" s="156"/>
      <c r="AT53" s="156"/>
      <c r="AU53" s="156"/>
      <c r="AV53" s="156"/>
      <c r="AW53" s="156"/>
      <c r="AX53" s="156"/>
      <c r="AY53" s="156"/>
      <c r="AZ53" s="156"/>
      <c r="BA53" s="156"/>
      <c r="BB53" s="156"/>
      <c r="BC53" s="156"/>
      <c r="BD53" s="156"/>
      <c r="BE53" s="156"/>
      <c r="BF53" s="156"/>
      <c r="BG53" s="156"/>
      <c r="BH53" s="156"/>
      <c r="BI53" s="156"/>
      <c r="BJ53" s="156"/>
      <c r="BK53" s="156"/>
      <c r="BL53" s="156"/>
      <c r="BM53" s="25"/>
    </row>
    <row r="54" spans="1:65" s="28" customFormat="1" ht="33.75" thickBot="1" x14ac:dyDescent="0.25">
      <c r="A54" s="64" t="s">
        <v>53</v>
      </c>
      <c r="B54" s="58">
        <f t="shared" si="11"/>
        <v>48</v>
      </c>
      <c r="C54" s="59" t="s">
        <v>54</v>
      </c>
      <c r="D54" s="58"/>
      <c r="E54" s="58"/>
      <c r="F54" s="58"/>
      <c r="G54" s="58"/>
      <c r="H54" s="58"/>
      <c r="I54" s="58"/>
      <c r="J54" s="58"/>
      <c r="K54" s="58"/>
      <c r="L54" s="190"/>
      <c r="M54" s="331"/>
      <c r="N54" s="58"/>
      <c r="O54" s="58"/>
      <c r="P54" s="58"/>
      <c r="Q54" s="58"/>
      <c r="R54" s="58"/>
      <c r="S54" s="58"/>
      <c r="T54" s="58"/>
      <c r="U54" s="58"/>
      <c r="V54" s="58"/>
      <c r="W54" s="58"/>
      <c r="X54" s="58"/>
      <c r="Y54" s="65" t="s">
        <v>118</v>
      </c>
      <c r="Z54" s="58"/>
      <c r="AA54" s="58"/>
      <c r="AB54" s="58"/>
      <c r="AC54" s="58"/>
      <c r="AD54" s="58"/>
      <c r="AE54" s="58"/>
      <c r="AF54" s="190"/>
      <c r="AG54" s="405"/>
      <c r="AH54" s="406"/>
      <c r="AI54" s="407"/>
      <c r="AJ54" s="194"/>
      <c r="AK54" s="98"/>
      <c r="AL54" s="58"/>
      <c r="AM54" s="58"/>
      <c r="AN54" s="58"/>
      <c r="AO54" s="58"/>
      <c r="AP54" s="58"/>
      <c r="AQ54" s="58"/>
      <c r="AR54" s="58"/>
      <c r="AS54" s="58"/>
      <c r="AT54" s="58"/>
      <c r="AU54" s="65" t="s">
        <v>119</v>
      </c>
      <c r="AV54" s="58"/>
      <c r="AW54" s="58"/>
      <c r="AX54" s="58"/>
      <c r="AY54" s="58"/>
      <c r="AZ54" s="58"/>
      <c r="BA54" s="58"/>
      <c r="BB54" s="58"/>
      <c r="BC54" s="58"/>
      <c r="BD54" s="58"/>
      <c r="BE54" s="58"/>
      <c r="BF54" s="58"/>
      <c r="BG54" s="58"/>
      <c r="BH54" s="58"/>
      <c r="BI54" s="58"/>
      <c r="BJ54" s="58"/>
      <c r="BK54" s="58"/>
      <c r="BL54" s="58"/>
      <c r="BM54" s="66"/>
    </row>
    <row r="55" spans="1:65" s="28" customFormat="1" ht="24" customHeight="1" x14ac:dyDescent="0.2">
      <c r="A55" s="356" t="s">
        <v>55</v>
      </c>
      <c r="B55" s="169">
        <f t="shared" si="11"/>
        <v>49</v>
      </c>
      <c r="C55" s="125" t="s">
        <v>56</v>
      </c>
      <c r="D55" s="169"/>
      <c r="E55" s="169"/>
      <c r="F55" s="169"/>
      <c r="G55" s="169"/>
      <c r="H55" s="169"/>
      <c r="I55" s="169"/>
      <c r="J55" s="169"/>
      <c r="K55" s="169"/>
      <c r="L55" s="87"/>
      <c r="M55" s="321"/>
      <c r="N55" s="169"/>
      <c r="O55" s="169"/>
      <c r="P55" s="169"/>
      <c r="Q55" s="169"/>
      <c r="R55" s="169"/>
      <c r="S55" s="169"/>
      <c r="T55" s="169"/>
      <c r="U55" s="47" t="s">
        <v>57</v>
      </c>
      <c r="V55" s="47" t="s">
        <v>57</v>
      </c>
      <c r="W55" s="57" t="s">
        <v>32</v>
      </c>
      <c r="X55" s="169"/>
      <c r="Y55" s="169"/>
      <c r="Z55" s="169"/>
      <c r="AA55" s="169"/>
      <c r="AB55" s="169"/>
      <c r="AC55" s="169"/>
      <c r="AD55" s="169"/>
      <c r="AE55" s="169"/>
      <c r="AF55" s="87"/>
      <c r="AG55" s="405"/>
      <c r="AH55" s="406"/>
      <c r="AI55" s="407"/>
      <c r="AJ55" s="191"/>
      <c r="AK55" s="95"/>
      <c r="AL55" s="169"/>
      <c r="AM55" s="57" t="s">
        <v>32</v>
      </c>
      <c r="AN55" s="169"/>
      <c r="AO55" s="169"/>
      <c r="AP55" s="169"/>
      <c r="AQ55" s="169"/>
      <c r="AR55" s="169"/>
      <c r="AS55" s="169"/>
      <c r="AT55" s="169"/>
      <c r="AU55" s="47" t="s">
        <v>57</v>
      </c>
      <c r="AV55" s="47" t="s">
        <v>57</v>
      </c>
      <c r="AW55" s="57" t="s">
        <v>32</v>
      </c>
      <c r="AX55" s="169"/>
      <c r="AY55" s="169"/>
      <c r="AZ55" s="169"/>
      <c r="BA55" s="169"/>
      <c r="BB55" s="169"/>
      <c r="BC55" s="169"/>
      <c r="BD55" s="169"/>
      <c r="BE55" s="169"/>
      <c r="BF55" s="169"/>
      <c r="BG55" s="169"/>
      <c r="BH55" s="47" t="s">
        <v>57</v>
      </c>
      <c r="BI55" s="47" t="s">
        <v>57</v>
      </c>
      <c r="BJ55" s="57" t="s">
        <v>32</v>
      </c>
      <c r="BK55" s="169"/>
      <c r="BL55" s="169"/>
      <c r="BM55" s="27"/>
    </row>
    <row r="56" spans="1:65" s="28" customFormat="1" ht="24" customHeight="1" thickBot="1" x14ac:dyDescent="0.25">
      <c r="A56" s="358"/>
      <c r="B56" s="156">
        <f t="shared" si="11"/>
        <v>50</v>
      </c>
      <c r="C56" s="126" t="s">
        <v>58</v>
      </c>
      <c r="D56" s="156"/>
      <c r="E56" s="156"/>
      <c r="F56" s="156"/>
      <c r="G56" s="156"/>
      <c r="H56" s="156"/>
      <c r="I56" s="156"/>
      <c r="J56" s="156"/>
      <c r="K56" s="156"/>
      <c r="L56" s="160"/>
      <c r="M56" s="309"/>
      <c r="N56" s="156"/>
      <c r="O56" s="156"/>
      <c r="P56" s="156"/>
      <c r="Q56" s="51"/>
      <c r="R56" s="51"/>
      <c r="S56" s="51" t="s">
        <v>57</v>
      </c>
      <c r="T56" s="51" t="s">
        <v>57</v>
      </c>
      <c r="U56" s="55" t="s">
        <v>32</v>
      </c>
      <c r="V56" s="156"/>
      <c r="W56" s="156"/>
      <c r="X56" s="156"/>
      <c r="Y56" s="156"/>
      <c r="Z56" s="156"/>
      <c r="AA56" s="51"/>
      <c r="AB56" s="51"/>
      <c r="AC56" s="51" t="s">
        <v>57</v>
      </c>
      <c r="AD56" s="51" t="s">
        <v>57</v>
      </c>
      <c r="AE56" s="55" t="s">
        <v>32</v>
      </c>
      <c r="AF56" s="160"/>
      <c r="AG56" s="405"/>
      <c r="AH56" s="406"/>
      <c r="AI56" s="407"/>
      <c r="AJ56" s="193"/>
      <c r="AK56" s="97"/>
      <c r="AL56" s="51"/>
      <c r="AM56" s="51"/>
      <c r="AN56" s="51" t="s">
        <v>57</v>
      </c>
      <c r="AO56" s="51" t="s">
        <v>57</v>
      </c>
      <c r="AP56" s="55" t="s">
        <v>32</v>
      </c>
      <c r="AQ56" s="156"/>
      <c r="AR56" s="156"/>
      <c r="AS56" s="156"/>
      <c r="AT56" s="156"/>
      <c r="AU56" s="156"/>
      <c r="AV56" s="156"/>
      <c r="AW56" s="51"/>
      <c r="AX56" s="51"/>
      <c r="AY56" s="51" t="s">
        <v>57</v>
      </c>
      <c r="AZ56" s="51" t="s">
        <v>57</v>
      </c>
      <c r="BA56" s="55" t="s">
        <v>32</v>
      </c>
      <c r="BB56" s="156"/>
      <c r="BC56" s="156"/>
      <c r="BD56" s="156"/>
      <c r="BE56" s="156"/>
      <c r="BF56" s="156"/>
      <c r="BG56" s="156"/>
      <c r="BH56" s="156"/>
      <c r="BI56" s="156"/>
      <c r="BJ56" s="156"/>
      <c r="BK56" s="156"/>
      <c r="BL56" s="156"/>
      <c r="BM56" s="25"/>
    </row>
    <row r="57" spans="1:65" s="28" customFormat="1" ht="33.75" customHeight="1" thickBot="1" x14ac:dyDescent="0.25">
      <c r="A57" s="159" t="s">
        <v>59</v>
      </c>
      <c r="B57" s="169">
        <f t="shared" si="11"/>
        <v>51</v>
      </c>
      <c r="C57" s="41" t="s">
        <v>60</v>
      </c>
      <c r="D57" s="169"/>
      <c r="E57" s="169"/>
      <c r="F57" s="169"/>
      <c r="G57" s="169"/>
      <c r="H57" s="169"/>
      <c r="I57" s="169"/>
      <c r="J57" s="169"/>
      <c r="K57" s="169"/>
      <c r="L57" s="87"/>
      <c r="M57" s="332"/>
      <c r="N57" s="271"/>
      <c r="O57" s="271"/>
      <c r="P57" s="272" t="s">
        <v>57</v>
      </c>
      <c r="Q57" s="272" t="s">
        <v>57</v>
      </c>
      <c r="R57" s="272" t="s">
        <v>57</v>
      </c>
      <c r="S57" s="271" t="s">
        <v>31</v>
      </c>
      <c r="T57" s="271" t="s">
        <v>31</v>
      </c>
      <c r="U57" s="271" t="s">
        <v>31</v>
      </c>
      <c r="V57" s="271" t="s">
        <v>31</v>
      </c>
      <c r="W57" s="271" t="s">
        <v>31</v>
      </c>
      <c r="X57" s="271" t="s">
        <v>31</v>
      </c>
      <c r="Y57" s="271" t="s">
        <v>31</v>
      </c>
      <c r="Z57" s="271" t="s">
        <v>31</v>
      </c>
      <c r="AA57" s="271" t="s">
        <v>31</v>
      </c>
      <c r="AB57" s="271" t="s">
        <v>31</v>
      </c>
      <c r="AC57" s="273" t="s">
        <v>98</v>
      </c>
      <c r="AD57" s="273" t="s">
        <v>98</v>
      </c>
      <c r="AE57" s="271"/>
      <c r="AF57" s="274"/>
      <c r="AG57" s="405"/>
      <c r="AH57" s="406"/>
      <c r="AI57" s="407"/>
      <c r="AJ57" s="275"/>
      <c r="AK57" s="276"/>
      <c r="AL57" s="277" t="s">
        <v>57</v>
      </c>
      <c r="AM57" s="277" t="s">
        <v>57</v>
      </c>
      <c r="AN57" s="277" t="s">
        <v>57</v>
      </c>
      <c r="AO57" s="278" t="s">
        <v>43</v>
      </c>
      <c r="AP57" s="278" t="s">
        <v>43</v>
      </c>
      <c r="AQ57" s="278" t="s">
        <v>43</v>
      </c>
      <c r="AR57" s="278" t="s">
        <v>43</v>
      </c>
      <c r="AS57" s="278" t="s">
        <v>43</v>
      </c>
      <c r="AT57" s="278" t="s">
        <v>43</v>
      </c>
      <c r="AU57" s="278" t="s">
        <v>43</v>
      </c>
      <c r="AV57" s="278" t="s">
        <v>43</v>
      </c>
      <c r="AW57" s="278" t="s">
        <v>43</v>
      </c>
      <c r="AX57" s="278" t="s">
        <v>43</v>
      </c>
      <c r="AY57" s="278" t="s">
        <v>43</v>
      </c>
      <c r="AZ57" s="273" t="s">
        <v>98</v>
      </c>
      <c r="BA57" s="273" t="s">
        <v>98</v>
      </c>
      <c r="BB57" s="279"/>
      <c r="BC57" s="277" t="s">
        <v>57</v>
      </c>
      <c r="BD57" s="277" t="s">
        <v>57</v>
      </c>
      <c r="BE57" s="277" t="s">
        <v>57</v>
      </c>
      <c r="BF57" s="277" t="s">
        <v>57</v>
      </c>
      <c r="BG57" s="278" t="s">
        <v>40</v>
      </c>
      <c r="BH57" s="278" t="s">
        <v>40</v>
      </c>
      <c r="BI57" s="278" t="s">
        <v>40</v>
      </c>
      <c r="BJ57" s="278" t="s">
        <v>40</v>
      </c>
      <c r="BK57" s="278" t="s">
        <v>40</v>
      </c>
      <c r="BL57" s="273" t="s">
        <v>98</v>
      </c>
      <c r="BM57" s="280"/>
    </row>
    <row r="58" spans="1:65" s="28" customFormat="1" ht="15.95" customHeight="1" thickTop="1" x14ac:dyDescent="0.25">
      <c r="A58" s="390" t="s">
        <v>61</v>
      </c>
      <c r="B58" s="391"/>
      <c r="C58" s="391"/>
      <c r="D58" s="362">
        <f>SUM(D7:D57)</f>
        <v>20912</v>
      </c>
      <c r="E58" s="86"/>
      <c r="F58" s="143">
        <v>46</v>
      </c>
      <c r="G58" s="143">
        <v>47</v>
      </c>
      <c r="H58" s="143">
        <v>48</v>
      </c>
      <c r="I58" s="143">
        <v>49</v>
      </c>
      <c r="J58" s="143">
        <v>50</v>
      </c>
      <c r="K58" s="143">
        <v>51</v>
      </c>
      <c r="L58" s="152">
        <v>52</v>
      </c>
      <c r="M58" s="333">
        <v>1</v>
      </c>
      <c r="N58" s="281">
        <f>M58+1</f>
        <v>2</v>
      </c>
      <c r="O58" s="281">
        <f t="shared" ref="O58:W58" si="12">N58+1</f>
        <v>3</v>
      </c>
      <c r="P58" s="281">
        <f t="shared" si="12"/>
        <v>4</v>
      </c>
      <c r="Q58" s="281">
        <f t="shared" si="12"/>
        <v>5</v>
      </c>
      <c r="R58" s="281">
        <f t="shared" si="12"/>
        <v>6</v>
      </c>
      <c r="S58" s="281">
        <f t="shared" si="12"/>
        <v>7</v>
      </c>
      <c r="T58" s="281">
        <f t="shared" si="12"/>
        <v>8</v>
      </c>
      <c r="U58" s="281">
        <f t="shared" si="12"/>
        <v>9</v>
      </c>
      <c r="V58" s="281">
        <f t="shared" si="12"/>
        <v>10</v>
      </c>
      <c r="W58" s="281">
        <f t="shared" si="12"/>
        <v>11</v>
      </c>
      <c r="X58" s="282">
        <f>W58+1</f>
        <v>12</v>
      </c>
      <c r="Y58" s="281">
        <f t="shared" ref="Y58:BL58" si="13">X58+1</f>
        <v>13</v>
      </c>
      <c r="Z58" s="281">
        <f t="shared" si="13"/>
        <v>14</v>
      </c>
      <c r="AA58" s="281">
        <f t="shared" si="13"/>
        <v>15</v>
      </c>
      <c r="AB58" s="281">
        <f t="shared" si="13"/>
        <v>16</v>
      </c>
      <c r="AC58" s="281">
        <f t="shared" si="13"/>
        <v>17</v>
      </c>
      <c r="AD58" s="282">
        <f t="shared" si="13"/>
        <v>18</v>
      </c>
      <c r="AE58" s="282">
        <f t="shared" si="13"/>
        <v>19</v>
      </c>
      <c r="AF58" s="281">
        <f t="shared" si="13"/>
        <v>20</v>
      </c>
      <c r="AG58" s="281">
        <f t="shared" si="13"/>
        <v>21</v>
      </c>
      <c r="AH58" s="281">
        <f t="shared" si="13"/>
        <v>22</v>
      </c>
      <c r="AI58" s="281">
        <f t="shared" si="13"/>
        <v>23</v>
      </c>
      <c r="AJ58" s="281">
        <f t="shared" si="13"/>
        <v>24</v>
      </c>
      <c r="AK58" s="281">
        <f t="shared" si="13"/>
        <v>25</v>
      </c>
      <c r="AL58" s="281">
        <f t="shared" si="13"/>
        <v>26</v>
      </c>
      <c r="AM58" s="281">
        <f t="shared" si="13"/>
        <v>27</v>
      </c>
      <c r="AN58" s="281">
        <f t="shared" si="13"/>
        <v>28</v>
      </c>
      <c r="AO58" s="281">
        <f t="shared" si="13"/>
        <v>29</v>
      </c>
      <c r="AP58" s="281">
        <f t="shared" si="13"/>
        <v>30</v>
      </c>
      <c r="AQ58" s="281">
        <f t="shared" si="13"/>
        <v>31</v>
      </c>
      <c r="AR58" s="281">
        <f t="shared" si="13"/>
        <v>32</v>
      </c>
      <c r="AS58" s="281">
        <f t="shared" si="13"/>
        <v>33</v>
      </c>
      <c r="AT58" s="281">
        <f t="shared" si="13"/>
        <v>34</v>
      </c>
      <c r="AU58" s="282">
        <f t="shared" si="13"/>
        <v>35</v>
      </c>
      <c r="AV58" s="282">
        <f t="shared" si="13"/>
        <v>36</v>
      </c>
      <c r="AW58" s="281">
        <f t="shared" si="13"/>
        <v>37</v>
      </c>
      <c r="AX58" s="281">
        <f t="shared" si="13"/>
        <v>38</v>
      </c>
      <c r="AY58" s="281">
        <f t="shared" si="13"/>
        <v>39</v>
      </c>
      <c r="AZ58" s="281">
        <f t="shared" si="13"/>
        <v>40</v>
      </c>
      <c r="BA58" s="281">
        <f t="shared" si="13"/>
        <v>41</v>
      </c>
      <c r="BB58" s="281">
        <f t="shared" si="13"/>
        <v>42</v>
      </c>
      <c r="BC58" s="281">
        <f t="shared" si="13"/>
        <v>43</v>
      </c>
      <c r="BD58" s="281">
        <f t="shared" si="13"/>
        <v>44</v>
      </c>
      <c r="BE58" s="281">
        <f t="shared" si="13"/>
        <v>45</v>
      </c>
      <c r="BF58" s="281">
        <f t="shared" si="13"/>
        <v>46</v>
      </c>
      <c r="BG58" s="281">
        <f t="shared" si="13"/>
        <v>47</v>
      </c>
      <c r="BH58" s="281">
        <f t="shared" si="13"/>
        <v>48</v>
      </c>
      <c r="BI58" s="281">
        <f t="shared" si="13"/>
        <v>49</v>
      </c>
      <c r="BJ58" s="281">
        <f t="shared" si="13"/>
        <v>50</v>
      </c>
      <c r="BK58" s="281">
        <f t="shared" si="13"/>
        <v>51</v>
      </c>
      <c r="BL58" s="281">
        <f t="shared" si="13"/>
        <v>52</v>
      </c>
      <c r="BM58" s="27">
        <v>53</v>
      </c>
    </row>
    <row r="59" spans="1:65" s="28" customFormat="1" ht="15.95" customHeight="1" x14ac:dyDescent="0.2">
      <c r="A59" s="392"/>
      <c r="B59" s="393"/>
      <c r="C59" s="393"/>
      <c r="D59" s="363"/>
      <c r="E59" s="7">
        <f t="shared" ref="E59:K59" si="14">F59-7</f>
        <v>44746</v>
      </c>
      <c r="F59" s="144">
        <f t="shared" si="14"/>
        <v>44753</v>
      </c>
      <c r="G59" s="144">
        <f t="shared" si="14"/>
        <v>44760</v>
      </c>
      <c r="H59" s="144">
        <f t="shared" si="14"/>
        <v>44767</v>
      </c>
      <c r="I59" s="144">
        <f t="shared" si="14"/>
        <v>44774</v>
      </c>
      <c r="J59" s="144">
        <f t="shared" si="14"/>
        <v>44781</v>
      </c>
      <c r="K59" s="144">
        <f t="shared" si="14"/>
        <v>44788</v>
      </c>
      <c r="L59" s="144">
        <f>M59-7</f>
        <v>44795</v>
      </c>
      <c r="M59" s="305">
        <v>44802</v>
      </c>
      <c r="N59" s="154">
        <f>M59+7</f>
        <v>44809</v>
      </c>
      <c r="O59" s="7">
        <f t="shared" ref="O59" si="15">N59+7</f>
        <v>44816</v>
      </c>
      <c r="P59" s="7">
        <f t="shared" ref="P59" si="16">O59+7</f>
        <v>44823</v>
      </c>
      <c r="Q59" s="7">
        <f t="shared" ref="Q59" si="17">P59+7</f>
        <v>44830</v>
      </c>
      <c r="R59" s="7">
        <f t="shared" ref="R59" si="18">Q59+7</f>
        <v>44837</v>
      </c>
      <c r="S59" s="7">
        <f t="shared" ref="S59" si="19">R59+7</f>
        <v>44844</v>
      </c>
      <c r="T59" s="7">
        <f t="shared" ref="T59" si="20">S59+7</f>
        <v>44851</v>
      </c>
      <c r="U59" s="7">
        <f t="shared" ref="U59" si="21">T59+7</f>
        <v>44858</v>
      </c>
      <c r="V59" s="7">
        <f t="shared" ref="V59" si="22">U59+7</f>
        <v>44865</v>
      </c>
      <c r="W59" s="7">
        <f t="shared" ref="W59" si="23">V59+7</f>
        <v>44872</v>
      </c>
      <c r="X59" s="7">
        <f t="shared" ref="X59" si="24">W59+7</f>
        <v>44879</v>
      </c>
      <c r="Y59" s="7">
        <f t="shared" ref="Y59" si="25">X59+7</f>
        <v>44886</v>
      </c>
      <c r="Z59" s="7">
        <f t="shared" ref="Z59" si="26">Y59+7</f>
        <v>44893</v>
      </c>
      <c r="AA59" s="7">
        <f t="shared" ref="AA59" si="27">Z59+7</f>
        <v>44900</v>
      </c>
      <c r="AB59" s="7">
        <f t="shared" ref="AB59" si="28">AA59+7</f>
        <v>44907</v>
      </c>
      <c r="AC59" s="7">
        <f t="shared" ref="AC59" si="29">AB59+7</f>
        <v>44914</v>
      </c>
      <c r="AD59" s="7">
        <f t="shared" ref="AD59" si="30">AC59+7</f>
        <v>44921</v>
      </c>
      <c r="AE59" s="7">
        <f t="shared" ref="AE59" si="31">AD59+7</f>
        <v>44928</v>
      </c>
      <c r="AF59" s="7">
        <f t="shared" ref="AF59" si="32">AE59+7</f>
        <v>44935</v>
      </c>
      <c r="AG59" s="7">
        <f t="shared" ref="AG59" si="33">AF59+7</f>
        <v>44942</v>
      </c>
      <c r="AH59" s="7">
        <f t="shared" ref="AH59" si="34">AG59+7</f>
        <v>44949</v>
      </c>
      <c r="AI59" s="7">
        <f t="shared" ref="AI59" si="35">AH59+7</f>
        <v>44956</v>
      </c>
      <c r="AJ59" s="7">
        <f t="shared" ref="AJ59" si="36">AI59+7</f>
        <v>44963</v>
      </c>
      <c r="AK59" s="7">
        <f t="shared" ref="AK59" si="37">AJ59+7</f>
        <v>44970</v>
      </c>
      <c r="AL59" s="7">
        <f t="shared" ref="AL59" si="38">AK59+7</f>
        <v>44977</v>
      </c>
      <c r="AM59" s="7">
        <f t="shared" ref="AM59" si="39">AL59+7</f>
        <v>44984</v>
      </c>
      <c r="AN59" s="7">
        <f t="shared" ref="AN59" si="40">AM59+7</f>
        <v>44991</v>
      </c>
      <c r="AO59" s="7">
        <f t="shared" ref="AO59" si="41">AN59+7</f>
        <v>44998</v>
      </c>
      <c r="AP59" s="7">
        <f t="shared" ref="AP59" si="42">AO59+7</f>
        <v>45005</v>
      </c>
      <c r="AQ59" s="7">
        <f t="shared" ref="AQ59" si="43">AP59+7</f>
        <v>45012</v>
      </c>
      <c r="AR59" s="7">
        <f t="shared" ref="AR59" si="44">AQ59+7</f>
        <v>45019</v>
      </c>
      <c r="AS59" s="7">
        <f t="shared" ref="AS59" si="45">AR59+7</f>
        <v>45026</v>
      </c>
      <c r="AT59" s="7">
        <f t="shared" ref="AT59" si="46">AS59+7</f>
        <v>45033</v>
      </c>
      <c r="AU59" s="7">
        <f t="shared" ref="AU59" si="47">AT59+7</f>
        <v>45040</v>
      </c>
      <c r="AV59" s="7">
        <f t="shared" ref="AV59" si="48">AU59+7</f>
        <v>45047</v>
      </c>
      <c r="AW59" s="7">
        <f t="shared" ref="AW59" si="49">AV59+7</f>
        <v>45054</v>
      </c>
      <c r="AX59" s="7">
        <f t="shared" ref="AX59" si="50">AW59+7</f>
        <v>45061</v>
      </c>
      <c r="AY59" s="7">
        <f t="shared" ref="AY59" si="51">AX59+7</f>
        <v>45068</v>
      </c>
      <c r="AZ59" s="7">
        <f t="shared" ref="AZ59" si="52">AY59+7</f>
        <v>45075</v>
      </c>
      <c r="BA59" s="7">
        <f t="shared" ref="BA59" si="53">AZ59+7</f>
        <v>45082</v>
      </c>
      <c r="BB59" s="7">
        <f t="shared" ref="BB59" si="54">BA59+7</f>
        <v>45089</v>
      </c>
      <c r="BC59" s="7">
        <f t="shared" ref="BC59" si="55">BB59+7</f>
        <v>45096</v>
      </c>
      <c r="BD59" s="7">
        <f t="shared" ref="BD59" si="56">BC59+7</f>
        <v>45103</v>
      </c>
      <c r="BE59" s="7">
        <f t="shared" ref="BE59" si="57">BD59+7</f>
        <v>45110</v>
      </c>
      <c r="BF59" s="7">
        <f t="shared" ref="BF59" si="58">BE59+7</f>
        <v>45117</v>
      </c>
      <c r="BG59" s="7">
        <f t="shared" ref="BG59" si="59">BF59+7</f>
        <v>45124</v>
      </c>
      <c r="BH59" s="7">
        <f t="shared" ref="BH59" si="60">BG59+7</f>
        <v>45131</v>
      </c>
      <c r="BI59" s="7">
        <f t="shared" ref="BI59" si="61">BH59+7</f>
        <v>45138</v>
      </c>
      <c r="BJ59" s="7">
        <f t="shared" ref="BJ59" si="62">BI59+7</f>
        <v>45145</v>
      </c>
      <c r="BK59" s="7">
        <f t="shared" ref="BK59" si="63">BJ59+7</f>
        <v>45152</v>
      </c>
      <c r="BL59" s="7">
        <f t="shared" ref="BL59" si="64">BK59+7</f>
        <v>45159</v>
      </c>
      <c r="BM59" s="8">
        <f t="shared" ref="BM59" si="65">BL59+7</f>
        <v>45166</v>
      </c>
    </row>
    <row r="60" spans="1:65" s="28" customFormat="1" ht="15.95" customHeight="1" thickBot="1" x14ac:dyDescent="0.25">
      <c r="A60" s="394"/>
      <c r="B60" s="395"/>
      <c r="C60" s="395"/>
      <c r="D60" s="364"/>
      <c r="E60" s="68">
        <f t="shared" ref="E60:L60" si="66">E59+6</f>
        <v>44752</v>
      </c>
      <c r="F60" s="330">
        <f t="shared" ref="F60:K60" si="67">F59+6</f>
        <v>44759</v>
      </c>
      <c r="G60" s="330">
        <f t="shared" si="67"/>
        <v>44766</v>
      </c>
      <c r="H60" s="330">
        <f t="shared" si="67"/>
        <v>44773</v>
      </c>
      <c r="I60" s="330">
        <f t="shared" si="67"/>
        <v>44780</v>
      </c>
      <c r="J60" s="330">
        <f t="shared" si="67"/>
        <v>44787</v>
      </c>
      <c r="K60" s="330">
        <f t="shared" si="67"/>
        <v>44794</v>
      </c>
      <c r="L60" s="330">
        <f t="shared" si="66"/>
        <v>44801</v>
      </c>
      <c r="M60" s="334">
        <f>M59+6</f>
        <v>44808</v>
      </c>
      <c r="N60" s="283">
        <f t="shared" ref="N60:BM60" si="68">N59+6</f>
        <v>44815</v>
      </c>
      <c r="O60" s="68">
        <f t="shared" si="68"/>
        <v>44822</v>
      </c>
      <c r="P60" s="68">
        <f t="shared" si="68"/>
        <v>44829</v>
      </c>
      <c r="Q60" s="68">
        <f t="shared" si="68"/>
        <v>44836</v>
      </c>
      <c r="R60" s="68">
        <f t="shared" si="68"/>
        <v>44843</v>
      </c>
      <c r="S60" s="68">
        <f t="shared" si="68"/>
        <v>44850</v>
      </c>
      <c r="T60" s="68">
        <f t="shared" si="68"/>
        <v>44857</v>
      </c>
      <c r="U60" s="68">
        <f t="shared" si="68"/>
        <v>44864</v>
      </c>
      <c r="V60" s="68">
        <f t="shared" si="68"/>
        <v>44871</v>
      </c>
      <c r="W60" s="68">
        <f t="shared" si="68"/>
        <v>44878</v>
      </c>
      <c r="X60" s="68">
        <f t="shared" si="68"/>
        <v>44885</v>
      </c>
      <c r="Y60" s="68">
        <f t="shared" si="68"/>
        <v>44892</v>
      </c>
      <c r="Z60" s="68">
        <f t="shared" si="68"/>
        <v>44899</v>
      </c>
      <c r="AA60" s="68">
        <f t="shared" si="68"/>
        <v>44906</v>
      </c>
      <c r="AB60" s="68">
        <f t="shared" si="68"/>
        <v>44913</v>
      </c>
      <c r="AC60" s="68">
        <f t="shared" si="68"/>
        <v>44920</v>
      </c>
      <c r="AD60" s="68">
        <f t="shared" si="68"/>
        <v>44927</v>
      </c>
      <c r="AE60" s="68">
        <f t="shared" si="68"/>
        <v>44934</v>
      </c>
      <c r="AF60" s="68">
        <f t="shared" si="68"/>
        <v>44941</v>
      </c>
      <c r="AG60" s="68">
        <f t="shared" si="68"/>
        <v>44948</v>
      </c>
      <c r="AH60" s="68">
        <f t="shared" si="68"/>
        <v>44955</v>
      </c>
      <c r="AI60" s="68">
        <f t="shared" si="68"/>
        <v>44962</v>
      </c>
      <c r="AJ60" s="68">
        <f t="shared" si="68"/>
        <v>44969</v>
      </c>
      <c r="AK60" s="68">
        <f t="shared" si="68"/>
        <v>44976</v>
      </c>
      <c r="AL60" s="68">
        <f t="shared" si="68"/>
        <v>44983</v>
      </c>
      <c r="AM60" s="68">
        <f t="shared" si="68"/>
        <v>44990</v>
      </c>
      <c r="AN60" s="68">
        <f t="shared" si="68"/>
        <v>44997</v>
      </c>
      <c r="AO60" s="68">
        <f t="shared" si="68"/>
        <v>45004</v>
      </c>
      <c r="AP60" s="68">
        <f t="shared" si="68"/>
        <v>45011</v>
      </c>
      <c r="AQ60" s="68">
        <f t="shared" si="68"/>
        <v>45018</v>
      </c>
      <c r="AR60" s="68">
        <f t="shared" si="68"/>
        <v>45025</v>
      </c>
      <c r="AS60" s="68">
        <f t="shared" si="68"/>
        <v>45032</v>
      </c>
      <c r="AT60" s="68">
        <f t="shared" si="68"/>
        <v>45039</v>
      </c>
      <c r="AU60" s="68">
        <f t="shared" si="68"/>
        <v>45046</v>
      </c>
      <c r="AV60" s="68">
        <f t="shared" si="68"/>
        <v>45053</v>
      </c>
      <c r="AW60" s="68">
        <f t="shared" si="68"/>
        <v>45060</v>
      </c>
      <c r="AX60" s="68">
        <f t="shared" si="68"/>
        <v>45067</v>
      </c>
      <c r="AY60" s="68">
        <f t="shared" si="68"/>
        <v>45074</v>
      </c>
      <c r="AZ60" s="68">
        <f t="shared" si="68"/>
        <v>45081</v>
      </c>
      <c r="BA60" s="68">
        <f t="shared" si="68"/>
        <v>45088</v>
      </c>
      <c r="BB60" s="68">
        <f t="shared" si="68"/>
        <v>45095</v>
      </c>
      <c r="BC60" s="68">
        <f t="shared" si="68"/>
        <v>45102</v>
      </c>
      <c r="BD60" s="68">
        <f t="shared" si="68"/>
        <v>45109</v>
      </c>
      <c r="BE60" s="68">
        <f t="shared" si="68"/>
        <v>45116</v>
      </c>
      <c r="BF60" s="68">
        <f t="shared" si="68"/>
        <v>45123</v>
      </c>
      <c r="BG60" s="68">
        <f t="shared" si="68"/>
        <v>45130</v>
      </c>
      <c r="BH60" s="68">
        <f t="shared" si="68"/>
        <v>45137</v>
      </c>
      <c r="BI60" s="68">
        <f t="shared" si="68"/>
        <v>45144</v>
      </c>
      <c r="BJ60" s="68">
        <f t="shared" si="68"/>
        <v>45151</v>
      </c>
      <c r="BK60" s="68">
        <f t="shared" si="68"/>
        <v>45158</v>
      </c>
      <c r="BL60" s="68">
        <f t="shared" si="68"/>
        <v>45165</v>
      </c>
      <c r="BM60" s="69">
        <f t="shared" si="68"/>
        <v>45172</v>
      </c>
    </row>
    <row r="61" spans="1:65" s="28" customFormat="1" ht="24.95" customHeight="1" thickTop="1" x14ac:dyDescent="0.2">
      <c r="D61" s="70" t="s">
        <v>62</v>
      </c>
      <c r="E61" s="70"/>
      <c r="F61" s="70"/>
      <c r="G61" s="70"/>
      <c r="H61" s="70"/>
      <c r="I61" s="70"/>
      <c r="J61" s="70"/>
      <c r="K61" s="70"/>
      <c r="L61" s="70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8"/>
      <c r="AS61" s="18"/>
      <c r="AT61" s="18"/>
      <c r="AU61" s="18"/>
      <c r="AV61" s="18"/>
      <c r="AW61" s="18"/>
      <c r="AX61" s="18"/>
      <c r="AY61" s="18"/>
      <c r="AZ61" s="18"/>
      <c r="BA61" s="18"/>
      <c r="BB61" s="18"/>
      <c r="BC61" s="18"/>
      <c r="BD61" s="18"/>
      <c r="BE61" s="18"/>
      <c r="BF61" s="18"/>
      <c r="BG61" s="18"/>
      <c r="BH61" s="18"/>
      <c r="BI61" s="18"/>
      <c r="BJ61" s="18"/>
      <c r="BK61" s="18"/>
      <c r="BL61" s="18"/>
      <c r="BM61" s="18"/>
    </row>
    <row r="62" spans="1:65" s="28" customFormat="1" ht="30" x14ac:dyDescent="0.2">
      <c r="D62" s="120" t="s">
        <v>63</v>
      </c>
      <c r="E62" s="71"/>
      <c r="F62" s="71"/>
      <c r="G62" s="71"/>
      <c r="H62" s="71"/>
      <c r="I62" s="71"/>
      <c r="J62" s="71"/>
      <c r="K62" s="71"/>
      <c r="L62" s="71"/>
      <c r="M62" s="18"/>
      <c r="N62" s="18"/>
      <c r="O62" s="61" t="s">
        <v>18</v>
      </c>
      <c r="P62" s="72" t="s">
        <v>64</v>
      </c>
      <c r="T62" s="19" t="s">
        <v>31</v>
      </c>
      <c r="U62" s="72" t="s">
        <v>65</v>
      </c>
      <c r="W62" s="19" t="s">
        <v>66</v>
      </c>
      <c r="X62" s="72" t="s">
        <v>67</v>
      </c>
      <c r="AA62" s="18"/>
      <c r="AB62" s="18"/>
      <c r="AC62" s="29" t="s">
        <v>17</v>
      </c>
      <c r="AD62" s="72" t="s">
        <v>68</v>
      </c>
      <c r="AF62" s="18"/>
      <c r="AH62" s="73" t="s">
        <v>12</v>
      </c>
      <c r="AI62" s="72" t="s">
        <v>69</v>
      </c>
      <c r="AJ62" s="18"/>
      <c r="AK62" s="18"/>
      <c r="AL62" s="60" t="s">
        <v>47</v>
      </c>
      <c r="AM62" s="28" t="s">
        <v>70</v>
      </c>
      <c r="AN62" s="18"/>
      <c r="AO62" s="18"/>
      <c r="AP62" s="18"/>
      <c r="AQ62" s="53" t="s">
        <v>41</v>
      </c>
      <c r="AR62" s="28" t="s">
        <v>71</v>
      </c>
      <c r="AS62" s="18"/>
      <c r="AT62" s="18"/>
      <c r="AU62" s="43" t="s">
        <v>72</v>
      </c>
      <c r="AV62" s="28" t="s">
        <v>73</v>
      </c>
      <c r="AX62" s="18"/>
      <c r="AY62" s="18"/>
      <c r="AZ62" s="18"/>
      <c r="BA62" s="18"/>
      <c r="BB62" s="388" t="s">
        <v>74</v>
      </c>
      <c r="BC62" s="388"/>
      <c r="BD62" s="388"/>
      <c r="BE62" s="388"/>
      <c r="BF62" s="388"/>
      <c r="BG62" s="388"/>
      <c r="BH62" s="388"/>
      <c r="BI62" s="388"/>
      <c r="BJ62" s="388"/>
      <c r="BK62" s="18"/>
      <c r="BL62" s="18"/>
      <c r="BM62" s="18"/>
    </row>
    <row r="63" spans="1:65" s="28" customFormat="1" ht="30" x14ac:dyDescent="0.2">
      <c r="D63" s="120"/>
      <c r="E63" s="71"/>
      <c r="F63" s="71"/>
      <c r="G63" s="71"/>
      <c r="H63" s="71"/>
      <c r="I63" s="71"/>
      <c r="J63" s="71"/>
      <c r="K63" s="71"/>
      <c r="L63" s="71"/>
      <c r="M63" s="18"/>
      <c r="N63" s="18"/>
      <c r="O63" s="74" t="s">
        <v>51</v>
      </c>
      <c r="P63" s="72" t="s">
        <v>75</v>
      </c>
      <c r="R63" s="18"/>
      <c r="S63" s="72"/>
      <c r="T63" s="19" t="s">
        <v>43</v>
      </c>
      <c r="U63" s="72" t="s">
        <v>76</v>
      </c>
      <c r="W63" s="19" t="s">
        <v>77</v>
      </c>
      <c r="X63" s="72" t="s">
        <v>78</v>
      </c>
      <c r="Y63" s="18"/>
      <c r="Z63" s="72"/>
      <c r="AA63" s="18"/>
      <c r="AB63" s="18"/>
      <c r="AC63" s="20" t="s">
        <v>14</v>
      </c>
      <c r="AD63" s="72" t="s">
        <v>79</v>
      </c>
      <c r="AE63" s="72"/>
      <c r="AF63" s="18"/>
      <c r="AG63" s="18"/>
      <c r="AH63" s="20" t="s">
        <v>57</v>
      </c>
      <c r="AI63" s="72" t="s">
        <v>80</v>
      </c>
      <c r="AJ63" s="18"/>
      <c r="AK63" s="18"/>
      <c r="AL63" s="53" t="s">
        <v>39</v>
      </c>
      <c r="AM63" s="72" t="s">
        <v>81</v>
      </c>
      <c r="AN63" s="18"/>
      <c r="AO63" s="18"/>
      <c r="AP63" s="18"/>
      <c r="AQ63" s="142" t="s">
        <v>99</v>
      </c>
      <c r="AR63" s="28" t="s">
        <v>100</v>
      </c>
      <c r="AX63" s="18"/>
      <c r="AY63" s="18"/>
      <c r="AZ63" s="18"/>
      <c r="BA63" s="18"/>
      <c r="BB63" s="401" t="s">
        <v>503</v>
      </c>
      <c r="BC63" s="401"/>
      <c r="BD63" s="401"/>
      <c r="BE63" s="401"/>
      <c r="BF63" s="401"/>
      <c r="BG63" s="401"/>
      <c r="BH63" s="401"/>
      <c r="BI63" s="401"/>
      <c r="BJ63" s="401"/>
      <c r="BK63" s="18"/>
      <c r="BL63" s="18"/>
      <c r="BM63" s="18"/>
    </row>
    <row r="64" spans="1:65" s="28" customFormat="1" ht="6.75" customHeight="1" x14ac:dyDescent="0.2">
      <c r="D64" s="120"/>
      <c r="E64" s="71"/>
      <c r="F64" s="71"/>
      <c r="G64" s="71"/>
      <c r="H64" s="71"/>
      <c r="I64" s="71"/>
      <c r="J64" s="71"/>
      <c r="K64" s="71"/>
      <c r="L64" s="71"/>
      <c r="M64" s="18"/>
      <c r="N64" s="18"/>
      <c r="O64" s="18"/>
      <c r="P64" s="18"/>
      <c r="Q64" s="75"/>
      <c r="R64" s="18"/>
      <c r="S64" s="18"/>
      <c r="T64" s="18"/>
      <c r="U64" s="18"/>
      <c r="V64" s="18"/>
      <c r="W64" s="18"/>
      <c r="X64" s="18"/>
      <c r="Y64" s="18"/>
      <c r="Z64" s="18"/>
      <c r="AA64" s="18"/>
      <c r="AB64" s="18"/>
      <c r="AC64" s="18"/>
      <c r="AD64" s="18"/>
      <c r="AE64" s="18"/>
      <c r="AF64" s="18"/>
      <c r="AG64" s="18"/>
      <c r="AH64" s="18"/>
      <c r="AI64" s="18"/>
      <c r="AJ64" s="18"/>
      <c r="AK64" s="18"/>
      <c r="AL64" s="18"/>
      <c r="AM64" s="18"/>
      <c r="AN64" s="18"/>
      <c r="AO64" s="18"/>
      <c r="AP64" s="18"/>
      <c r="AQ64" s="18"/>
      <c r="AR64" s="18"/>
      <c r="AS64" s="18"/>
      <c r="AT64" s="18"/>
      <c r="AU64" s="18"/>
      <c r="AV64" s="18"/>
      <c r="AW64" s="18"/>
      <c r="AX64" s="18"/>
      <c r="AY64" s="18"/>
      <c r="AZ64" s="18"/>
      <c r="BA64" s="18"/>
      <c r="BB64" s="76"/>
      <c r="BC64" s="76"/>
      <c r="BD64" s="76"/>
      <c r="BE64" s="76"/>
      <c r="BF64" s="76"/>
      <c r="BG64" s="76"/>
      <c r="BH64" s="76"/>
      <c r="BI64" s="76"/>
      <c r="BJ64" s="76"/>
      <c r="BK64" s="18"/>
      <c r="BL64" s="18"/>
      <c r="BM64" s="18"/>
    </row>
    <row r="65" spans="4:65" s="28" customFormat="1" ht="43.5" customHeight="1" x14ac:dyDescent="0.2">
      <c r="D65" s="389" t="s">
        <v>501</v>
      </c>
      <c r="E65" s="389"/>
      <c r="F65" s="389"/>
      <c r="G65" s="389"/>
      <c r="H65" s="389"/>
      <c r="I65" s="389"/>
      <c r="J65" s="389"/>
      <c r="K65" s="389"/>
      <c r="L65" s="389"/>
      <c r="M65" s="389"/>
      <c r="N65" s="389"/>
      <c r="O65" s="389"/>
      <c r="P65" s="389"/>
      <c r="Q65" s="389"/>
      <c r="R65" s="389"/>
      <c r="S65" s="389"/>
      <c r="T65" s="389"/>
      <c r="U65" s="389"/>
      <c r="V65" s="389"/>
      <c r="W65" s="389"/>
      <c r="X65" s="389"/>
      <c r="Y65" s="389"/>
      <c r="Z65" s="389"/>
      <c r="AA65" s="389"/>
      <c r="AB65" s="389"/>
      <c r="AC65" s="389"/>
      <c r="AD65" s="389"/>
      <c r="AE65" s="389"/>
      <c r="AF65" s="389"/>
      <c r="AG65" s="389"/>
      <c r="AH65" s="389"/>
      <c r="AI65" s="389"/>
      <c r="AJ65" s="389"/>
      <c r="AK65" s="389"/>
      <c r="AL65" s="389"/>
      <c r="AM65" s="389"/>
      <c r="AN65" s="389"/>
      <c r="AO65" s="389"/>
      <c r="AP65" s="389"/>
      <c r="AQ65" s="389"/>
      <c r="AR65" s="389"/>
      <c r="AS65" s="389"/>
      <c r="AT65" s="389"/>
      <c r="AU65" s="389"/>
      <c r="AV65" s="389"/>
      <c r="AW65" s="389"/>
      <c r="AX65" s="389"/>
      <c r="AY65" s="77"/>
      <c r="AZ65" s="18"/>
      <c r="BA65" s="18"/>
      <c r="BK65" s="18"/>
      <c r="BL65" s="18"/>
      <c r="BM65" s="18"/>
    </row>
    <row r="66" spans="4:65" s="4" customFormat="1" ht="24.95" customHeight="1" x14ac:dyDescent="0.2">
      <c r="D66" s="389" t="s">
        <v>101</v>
      </c>
      <c r="E66" s="389"/>
      <c r="F66" s="389"/>
      <c r="G66" s="389"/>
      <c r="H66" s="389"/>
      <c r="I66" s="389"/>
      <c r="J66" s="389"/>
      <c r="K66" s="389"/>
      <c r="L66" s="389"/>
      <c r="M66" s="389"/>
      <c r="N66" s="389"/>
      <c r="O66" s="389"/>
      <c r="P66" s="389"/>
      <c r="Q66" s="389"/>
      <c r="R66" s="389"/>
      <c r="S66" s="389"/>
      <c r="T66" s="389"/>
      <c r="U66" s="389"/>
      <c r="V66" s="389"/>
      <c r="W66" s="389"/>
      <c r="X66" s="389"/>
      <c r="Y66" s="389"/>
      <c r="Z66" s="389"/>
      <c r="AA66" s="389"/>
      <c r="AB66" s="389"/>
      <c r="AC66" s="389"/>
      <c r="AD66" s="389"/>
      <c r="AE66" s="389"/>
      <c r="AF66" s="389"/>
      <c r="AG66" s="389"/>
      <c r="AH66" s="389"/>
      <c r="AI66" s="389"/>
      <c r="AJ66" s="389"/>
      <c r="AK66" s="389"/>
      <c r="AL66" s="389"/>
      <c r="AM66" s="389"/>
      <c r="AN66" s="389"/>
      <c r="AO66" s="389"/>
      <c r="AP66" s="389"/>
      <c r="AQ66" s="389"/>
      <c r="AR66" s="389"/>
      <c r="AS66" s="389"/>
      <c r="AT66" s="389"/>
      <c r="AU66" s="389"/>
      <c r="AV66" s="389"/>
      <c r="AW66" s="389"/>
      <c r="AX66" s="389"/>
      <c r="AY66" s="1"/>
      <c r="AZ66" s="1"/>
      <c r="BA66" s="1"/>
      <c r="BB66" s="401" t="s">
        <v>504</v>
      </c>
      <c r="BC66" s="401"/>
      <c r="BD66" s="401"/>
      <c r="BE66" s="401"/>
      <c r="BF66" s="401"/>
      <c r="BG66" s="401"/>
      <c r="BH66" s="401"/>
      <c r="BI66" s="401"/>
      <c r="BJ66" s="401"/>
      <c r="BK66" s="1"/>
      <c r="BL66" s="1"/>
      <c r="BM66" s="1"/>
    </row>
    <row r="67" spans="4:65" s="4" customFormat="1" ht="24.95" customHeight="1" x14ac:dyDescent="0.2"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K67" s="1"/>
      <c r="BL67" s="1"/>
      <c r="BM67" s="1"/>
    </row>
    <row r="68" spans="4:65" s="4" customFormat="1" ht="24.95" customHeight="1" x14ac:dyDescent="0.2"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</row>
    <row r="69" spans="4:65" s="4" customFormat="1" ht="24.95" customHeight="1" x14ac:dyDescent="0.2"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</row>
    <row r="70" spans="4:65" s="4" customFormat="1" ht="24.95" customHeight="1" x14ac:dyDescent="0.2"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</row>
    <row r="71" spans="4:65" s="4" customFormat="1" ht="24.95" customHeight="1" x14ac:dyDescent="0.2"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</row>
    <row r="72" spans="4:65" s="4" customFormat="1" ht="24.95" customHeight="1" x14ac:dyDescent="0.2"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</row>
    <row r="73" spans="4:65" s="4" customFormat="1" ht="24.95" customHeight="1" x14ac:dyDescent="0.2"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</row>
    <row r="74" spans="4:65" s="4" customFormat="1" ht="24.95" customHeight="1" x14ac:dyDescent="0.2"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</row>
    <row r="75" spans="4:65" s="4" customFormat="1" ht="24.95" customHeight="1" x14ac:dyDescent="0.2"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</row>
    <row r="76" spans="4:65" s="4" customFormat="1" ht="24.95" customHeight="1" x14ac:dyDescent="0.2"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</row>
    <row r="77" spans="4:65" s="4" customFormat="1" ht="24.95" customHeight="1" x14ac:dyDescent="0.2"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</row>
    <row r="78" spans="4:65" s="4" customFormat="1" ht="24.95" customHeight="1" x14ac:dyDescent="0.2"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</row>
    <row r="79" spans="4:65" s="4" customFormat="1" ht="24.95" customHeight="1" x14ac:dyDescent="0.2"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</row>
    <row r="80" spans="4:65" s="4" customFormat="1" ht="24.95" customHeight="1" x14ac:dyDescent="0.2"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</row>
    <row r="81" spans="4:66" s="4" customFormat="1" ht="24.95" customHeight="1" x14ac:dyDescent="0.2"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</row>
    <row r="82" spans="4:66" s="4" customFormat="1" x14ac:dyDescent="0.2"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</row>
    <row r="83" spans="4:66" s="4" customFormat="1" x14ac:dyDescent="0.2"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</row>
    <row r="84" spans="4:66" s="4" customFormat="1" x14ac:dyDescent="0.2"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</row>
    <row r="85" spans="4:66" s="4" customFormat="1" x14ac:dyDescent="0.2"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</row>
    <row r="86" spans="4:66" s="4" customFormat="1" x14ac:dyDescent="0.2"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</row>
    <row r="87" spans="4:66" s="4" customFormat="1" x14ac:dyDescent="0.2"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</row>
    <row r="88" spans="4:66" s="4" customFormat="1" x14ac:dyDescent="0.2"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</row>
    <row r="89" spans="4:66" x14ac:dyDescent="0.2">
      <c r="BN89" s="4"/>
    </row>
    <row r="90" spans="4:66" x14ac:dyDescent="0.2">
      <c r="BN90" s="4"/>
    </row>
    <row r="91" spans="4:66" x14ac:dyDescent="0.2">
      <c r="BN91" s="4"/>
    </row>
    <row r="92" spans="4:66" x14ac:dyDescent="0.2">
      <c r="BN92" s="4"/>
    </row>
    <row r="93" spans="4:66" x14ac:dyDescent="0.2">
      <c r="BN93" s="4"/>
    </row>
    <row r="94" spans="4:66" x14ac:dyDescent="0.2">
      <c r="BN94" s="4"/>
    </row>
    <row r="95" spans="4:66" x14ac:dyDescent="0.2">
      <c r="BN95" s="4"/>
    </row>
    <row r="96" spans="4:66" x14ac:dyDescent="0.2">
      <c r="BN96" s="4"/>
    </row>
    <row r="97" spans="66:66" x14ac:dyDescent="0.2">
      <c r="BN97" s="4"/>
    </row>
    <row r="98" spans="66:66" x14ac:dyDescent="0.2">
      <c r="BN98" s="4"/>
    </row>
    <row r="99" spans="66:66" x14ac:dyDescent="0.2">
      <c r="BN99" s="4"/>
    </row>
    <row r="100" spans="66:66" x14ac:dyDescent="0.2">
      <c r="BN100" s="4"/>
    </row>
    <row r="101" spans="66:66" x14ac:dyDescent="0.2">
      <c r="BN101" s="4"/>
    </row>
    <row r="102" spans="66:66" x14ac:dyDescent="0.2">
      <c r="BN102" s="4"/>
    </row>
    <row r="103" spans="66:66" x14ac:dyDescent="0.2">
      <c r="BN103" s="4"/>
    </row>
    <row r="104" spans="66:66" x14ac:dyDescent="0.2">
      <c r="BN104" s="4"/>
    </row>
    <row r="105" spans="66:66" x14ac:dyDescent="0.2">
      <c r="BN105" s="4"/>
    </row>
    <row r="106" spans="66:66" x14ac:dyDescent="0.2">
      <c r="BN106" s="4"/>
    </row>
    <row r="107" spans="66:66" x14ac:dyDescent="0.2">
      <c r="BN107" s="4"/>
    </row>
    <row r="108" spans="66:66" x14ac:dyDescent="0.2">
      <c r="BN108" s="4"/>
    </row>
    <row r="109" spans="66:66" x14ac:dyDescent="0.2">
      <c r="BN109" s="4"/>
    </row>
    <row r="110" spans="66:66" x14ac:dyDescent="0.2">
      <c r="BN110" s="4"/>
    </row>
    <row r="111" spans="66:66" x14ac:dyDescent="0.2">
      <c r="BN111" s="4"/>
    </row>
    <row r="112" spans="66:66" x14ac:dyDescent="0.2">
      <c r="BN112" s="4"/>
    </row>
    <row r="113" spans="66:66" x14ac:dyDescent="0.2">
      <c r="BN113" s="4"/>
    </row>
    <row r="114" spans="66:66" x14ac:dyDescent="0.2">
      <c r="BN114" s="4"/>
    </row>
    <row r="115" spans="66:66" x14ac:dyDescent="0.2">
      <c r="BN115" s="4"/>
    </row>
    <row r="116" spans="66:66" x14ac:dyDescent="0.2">
      <c r="BN116" s="4"/>
    </row>
    <row r="117" spans="66:66" x14ac:dyDescent="0.2">
      <c r="BN117" s="4"/>
    </row>
    <row r="118" spans="66:66" x14ac:dyDescent="0.2">
      <c r="BN118" s="4"/>
    </row>
    <row r="119" spans="66:66" x14ac:dyDescent="0.2">
      <c r="BN119" s="4"/>
    </row>
    <row r="120" spans="66:66" x14ac:dyDescent="0.2">
      <c r="BN120" s="4"/>
    </row>
    <row r="121" spans="66:66" x14ac:dyDescent="0.2">
      <c r="BN121" s="4"/>
    </row>
    <row r="122" spans="66:66" x14ac:dyDescent="0.2">
      <c r="BN122" s="4"/>
    </row>
    <row r="123" spans="66:66" x14ac:dyDescent="0.2">
      <c r="BN123" s="4"/>
    </row>
    <row r="124" spans="66:66" x14ac:dyDescent="0.2">
      <c r="BN124" s="4"/>
    </row>
    <row r="125" spans="66:66" x14ac:dyDescent="0.2">
      <c r="BN125" s="4"/>
    </row>
    <row r="126" spans="66:66" x14ac:dyDescent="0.2">
      <c r="BN126" s="4"/>
    </row>
    <row r="127" spans="66:66" x14ac:dyDescent="0.2">
      <c r="BN127" s="4"/>
    </row>
    <row r="128" spans="66:66" x14ac:dyDescent="0.2">
      <c r="BN128" s="4"/>
    </row>
    <row r="129" spans="66:66" x14ac:dyDescent="0.2">
      <c r="BN129" s="4"/>
    </row>
    <row r="130" spans="66:66" x14ac:dyDescent="0.2">
      <c r="BN130" s="4"/>
    </row>
    <row r="131" spans="66:66" x14ac:dyDescent="0.2">
      <c r="BN131" s="4"/>
    </row>
    <row r="132" spans="66:66" x14ac:dyDescent="0.2">
      <c r="BN132" s="4"/>
    </row>
    <row r="133" spans="66:66" x14ac:dyDescent="0.2">
      <c r="BN133" s="4"/>
    </row>
    <row r="134" spans="66:66" x14ac:dyDescent="0.2">
      <c r="BN134" s="4"/>
    </row>
    <row r="135" spans="66:66" x14ac:dyDescent="0.2">
      <c r="BN135" s="4"/>
    </row>
    <row r="136" spans="66:66" x14ac:dyDescent="0.2">
      <c r="BN136" s="4"/>
    </row>
    <row r="137" spans="66:66" x14ac:dyDescent="0.2">
      <c r="BN137" s="4"/>
    </row>
    <row r="138" spans="66:66" x14ac:dyDescent="0.2">
      <c r="BN138" s="4"/>
    </row>
    <row r="139" spans="66:66" x14ac:dyDescent="0.2">
      <c r="BN139" s="4"/>
    </row>
    <row r="140" spans="66:66" x14ac:dyDescent="0.2">
      <c r="BN140" s="4"/>
    </row>
    <row r="141" spans="66:66" x14ac:dyDescent="0.2">
      <c r="BN141" s="4"/>
    </row>
    <row r="142" spans="66:66" x14ac:dyDescent="0.2">
      <c r="BN142" s="4"/>
    </row>
    <row r="143" spans="66:66" x14ac:dyDescent="0.2">
      <c r="BN143" s="4"/>
    </row>
    <row r="144" spans="66:66" x14ac:dyDescent="0.2">
      <c r="BN144" s="4"/>
    </row>
    <row r="145" spans="66:66" x14ac:dyDescent="0.2">
      <c r="BN145" s="4"/>
    </row>
    <row r="146" spans="66:66" x14ac:dyDescent="0.2">
      <c r="BN146" s="4"/>
    </row>
    <row r="147" spans="66:66" x14ac:dyDescent="0.2">
      <c r="BN147" s="4"/>
    </row>
    <row r="148" spans="66:66" x14ac:dyDescent="0.2">
      <c r="BN148" s="4"/>
    </row>
    <row r="149" spans="66:66" x14ac:dyDescent="0.2">
      <c r="BN149" s="4"/>
    </row>
    <row r="150" spans="66:66" x14ac:dyDescent="0.2">
      <c r="BN150" s="4"/>
    </row>
    <row r="151" spans="66:66" x14ac:dyDescent="0.2">
      <c r="BN151" s="4"/>
    </row>
    <row r="152" spans="66:66" x14ac:dyDescent="0.2">
      <c r="BN152" s="4"/>
    </row>
    <row r="153" spans="66:66" x14ac:dyDescent="0.2">
      <c r="BN153" s="4"/>
    </row>
    <row r="154" spans="66:66" x14ac:dyDescent="0.2">
      <c r="BN154" s="4"/>
    </row>
    <row r="155" spans="66:66" x14ac:dyDescent="0.2">
      <c r="BN155" s="4"/>
    </row>
    <row r="156" spans="66:66" x14ac:dyDescent="0.2">
      <c r="BN156" s="4"/>
    </row>
    <row r="157" spans="66:66" x14ac:dyDescent="0.2">
      <c r="BN157" s="4"/>
    </row>
    <row r="158" spans="66:66" x14ac:dyDescent="0.2">
      <c r="BN158" s="4"/>
    </row>
    <row r="159" spans="66:66" x14ac:dyDescent="0.2">
      <c r="BN159" s="4"/>
    </row>
    <row r="160" spans="66:66" x14ac:dyDescent="0.2">
      <c r="BN160" s="4"/>
    </row>
    <row r="161" spans="66:66" x14ac:dyDescent="0.2">
      <c r="BN161" s="4"/>
    </row>
    <row r="162" spans="66:66" x14ac:dyDescent="0.2">
      <c r="BN162" s="4"/>
    </row>
    <row r="163" spans="66:66" x14ac:dyDescent="0.2">
      <c r="BN163" s="4"/>
    </row>
    <row r="164" spans="66:66" x14ac:dyDescent="0.2">
      <c r="BN164" s="4"/>
    </row>
    <row r="165" spans="66:66" x14ac:dyDescent="0.2">
      <c r="BN165" s="4"/>
    </row>
    <row r="166" spans="66:66" x14ac:dyDescent="0.2">
      <c r="BN166" s="4"/>
    </row>
    <row r="167" spans="66:66" x14ac:dyDescent="0.2">
      <c r="BN167" s="4"/>
    </row>
    <row r="168" spans="66:66" x14ac:dyDescent="0.2">
      <c r="BN168" s="4"/>
    </row>
    <row r="169" spans="66:66" x14ac:dyDescent="0.2">
      <c r="BN169" s="4"/>
    </row>
    <row r="170" spans="66:66" x14ac:dyDescent="0.2">
      <c r="BN170" s="4"/>
    </row>
    <row r="171" spans="66:66" x14ac:dyDescent="0.2">
      <c r="BN171" s="4"/>
    </row>
    <row r="172" spans="66:66" x14ac:dyDescent="0.2">
      <c r="BN172" s="4"/>
    </row>
  </sheetData>
  <mergeCells count="68">
    <mergeCell ref="AO21:AP21"/>
    <mergeCell ref="AE20:AF20"/>
    <mergeCell ref="AL14:AM14"/>
    <mergeCell ref="AZ14:BA14"/>
    <mergeCell ref="BA17:BA18"/>
    <mergeCell ref="AO17:AO18"/>
    <mergeCell ref="AP17:AP18"/>
    <mergeCell ref="AQ17:AQ18"/>
    <mergeCell ref="AR17:AR18"/>
    <mergeCell ref="AW17:AW18"/>
    <mergeCell ref="AX17:AX18"/>
    <mergeCell ref="BB66:BJ66"/>
    <mergeCell ref="AG7:AI57"/>
    <mergeCell ref="AD29:AF29"/>
    <mergeCell ref="D66:AX66"/>
    <mergeCell ref="AV17:AV18"/>
    <mergeCell ref="AM17:AM18"/>
    <mergeCell ref="AE17:AF17"/>
    <mergeCell ref="AE18:AF18"/>
    <mergeCell ref="BC24:BD24"/>
    <mergeCell ref="AB25:AF25"/>
    <mergeCell ref="AD24:AF24"/>
    <mergeCell ref="BB63:BJ63"/>
    <mergeCell ref="BI24:BI25"/>
    <mergeCell ref="BC25:BD25"/>
    <mergeCell ref="Z9:AD9"/>
    <mergeCell ref="AZ9:BD9"/>
    <mergeCell ref="D8:D9"/>
    <mergeCell ref="A7:A9"/>
    <mergeCell ref="A10:A16"/>
    <mergeCell ref="BB62:BJ62"/>
    <mergeCell ref="D65:AX65"/>
    <mergeCell ref="A58:C60"/>
    <mergeCell ref="A24:A29"/>
    <mergeCell ref="A22:A23"/>
    <mergeCell ref="A32:A35"/>
    <mergeCell ref="A36:A38"/>
    <mergeCell ref="A52:A53"/>
    <mergeCell ref="A55:A56"/>
    <mergeCell ref="A39:A41"/>
    <mergeCell ref="A44:A51"/>
    <mergeCell ref="A30:A31"/>
    <mergeCell ref="A42:A43"/>
    <mergeCell ref="W1:BM1"/>
    <mergeCell ref="W2:BM2"/>
    <mergeCell ref="A4:D4"/>
    <mergeCell ref="A5:A6"/>
    <mergeCell ref="B5:B6"/>
    <mergeCell ref="C5:C6"/>
    <mergeCell ref="D5:D6"/>
    <mergeCell ref="C1:V1"/>
    <mergeCell ref="C2:V2"/>
    <mergeCell ref="P44:R50"/>
    <mergeCell ref="A17:A21"/>
    <mergeCell ref="N14:O14"/>
    <mergeCell ref="BK21:BL21"/>
    <mergeCell ref="D58:D60"/>
    <mergeCell ref="BD29:BE29"/>
    <mergeCell ref="BG23:BH23"/>
    <mergeCell ref="AK22:AL22"/>
    <mergeCell ref="BB17:BB18"/>
    <mergeCell ref="BC17:BD18"/>
    <mergeCell ref="AY17:AY18"/>
    <mergeCell ref="AZ17:AZ18"/>
    <mergeCell ref="AS17:AS18"/>
    <mergeCell ref="AT17:AT18"/>
    <mergeCell ref="AU17:AU18"/>
    <mergeCell ref="BD20:BE20"/>
  </mergeCells>
  <printOptions horizontalCentered="1"/>
  <pageMargins left="0.7" right="0.36" top="0.93" bottom="0.26" header="0.3" footer="0.3"/>
  <pageSetup paperSize="2058" scale="82" orientation="landscape" horizontalDpi="300" verticalDpi="300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86"/>
  <sheetViews>
    <sheetView topLeftCell="A227" workbookViewId="0">
      <selection activeCell="F247" sqref="F247"/>
    </sheetView>
  </sheetViews>
  <sheetFormatPr defaultColWidth="9" defaultRowHeight="14.25" x14ac:dyDescent="0.2"/>
  <cols>
    <col min="1" max="1" width="9" style="244"/>
    <col min="2" max="2" width="15.75" style="244" bestFit="1" customWidth="1"/>
    <col min="3" max="3" width="10.125" style="244" bestFit="1" customWidth="1"/>
    <col min="4" max="4" width="34.375" style="244" customWidth="1"/>
    <col min="5" max="5" width="33.625" style="244" bestFit="1" customWidth="1"/>
    <col min="6" max="6" width="33.625" style="244" customWidth="1"/>
    <col min="7" max="16384" width="9" style="244"/>
  </cols>
  <sheetData>
    <row r="1" spans="1:8" ht="18.75" x14ac:dyDescent="0.2">
      <c r="A1" s="242" t="s">
        <v>8</v>
      </c>
      <c r="B1" s="242" t="s">
        <v>144</v>
      </c>
      <c r="C1" s="242" t="s">
        <v>145</v>
      </c>
      <c r="D1" s="242" t="s">
        <v>146</v>
      </c>
      <c r="E1" s="242" t="s">
        <v>147</v>
      </c>
      <c r="F1" s="243" t="s">
        <v>148</v>
      </c>
      <c r="G1" s="243" t="s">
        <v>149</v>
      </c>
      <c r="H1" s="243" t="s">
        <v>150</v>
      </c>
    </row>
    <row r="2" spans="1:8" x14ac:dyDescent="0.2">
      <c r="A2" s="245">
        <v>1</v>
      </c>
      <c r="B2" s="245" t="s">
        <v>151</v>
      </c>
      <c r="C2" s="245">
        <v>27</v>
      </c>
      <c r="D2" s="246" t="s">
        <v>152</v>
      </c>
      <c r="E2" s="246" t="s">
        <v>152</v>
      </c>
      <c r="F2" s="247" t="e">
        <f>VLOOKUP(E2,[1]BaoCaoSoLuongSinhVien!$A$2:$B$34,2,0)</f>
        <v>#N/A</v>
      </c>
      <c r="G2" s="244" t="s">
        <v>153</v>
      </c>
      <c r="H2" s="244" t="s">
        <v>154</v>
      </c>
    </row>
    <row r="3" spans="1:8" x14ac:dyDescent="0.2">
      <c r="A3" s="245">
        <v>2</v>
      </c>
      <c r="B3" s="245" t="s">
        <v>155</v>
      </c>
      <c r="C3" s="245">
        <v>18</v>
      </c>
      <c r="D3" s="246" t="s">
        <v>156</v>
      </c>
      <c r="E3" s="246" t="s">
        <v>156</v>
      </c>
      <c r="F3" s="247" t="e">
        <f>VLOOKUP(E3,[1]BaoCaoSoLuongSinhVien!$A$2:$B$34,2,0)</f>
        <v>#N/A</v>
      </c>
      <c r="G3" s="244" t="s">
        <v>153</v>
      </c>
      <c r="H3" s="244" t="s">
        <v>154</v>
      </c>
    </row>
    <row r="4" spans="1:8" x14ac:dyDescent="0.2">
      <c r="A4" s="245">
        <v>3</v>
      </c>
      <c r="B4" s="245" t="s">
        <v>157</v>
      </c>
      <c r="C4" s="245">
        <v>48</v>
      </c>
      <c r="D4" s="246" t="s">
        <v>156</v>
      </c>
      <c r="E4" s="246" t="s">
        <v>156</v>
      </c>
      <c r="F4" s="247" t="e">
        <f>VLOOKUP(E4,[1]BaoCaoSoLuongSinhVien!$A$2:$B$34,2,0)</f>
        <v>#N/A</v>
      </c>
      <c r="G4" s="244" t="s">
        <v>153</v>
      </c>
      <c r="H4" s="244" t="s">
        <v>154</v>
      </c>
    </row>
    <row r="5" spans="1:8" x14ac:dyDescent="0.2">
      <c r="A5" s="245">
        <v>4</v>
      </c>
      <c r="B5" s="245" t="s">
        <v>158</v>
      </c>
      <c r="C5" s="245">
        <v>35</v>
      </c>
      <c r="D5" s="246" t="s">
        <v>156</v>
      </c>
      <c r="E5" s="246" t="s">
        <v>156</v>
      </c>
      <c r="F5" s="247" t="e">
        <f>VLOOKUP(E5,[1]BaoCaoSoLuongSinhVien!$A$2:$B$34,2,0)</f>
        <v>#N/A</v>
      </c>
      <c r="G5" s="244" t="s">
        <v>153</v>
      </c>
      <c r="H5" s="244" t="s">
        <v>154</v>
      </c>
    </row>
    <row r="6" spans="1:8" x14ac:dyDescent="0.2">
      <c r="A6" s="245">
        <v>5</v>
      </c>
      <c r="B6" s="245" t="s">
        <v>159</v>
      </c>
      <c r="C6" s="245">
        <v>40</v>
      </c>
      <c r="D6" s="246" t="s">
        <v>156</v>
      </c>
      <c r="E6" s="246" t="s">
        <v>156</v>
      </c>
      <c r="F6" s="247" t="e">
        <f>VLOOKUP(E6,[1]BaoCaoSoLuongSinhVien!$A$2:$B$34,2,0)</f>
        <v>#N/A</v>
      </c>
      <c r="G6" s="244" t="s">
        <v>153</v>
      </c>
      <c r="H6" s="244" t="s">
        <v>154</v>
      </c>
    </row>
    <row r="7" spans="1:8" x14ac:dyDescent="0.2">
      <c r="A7" s="245">
        <v>6</v>
      </c>
      <c r="B7" s="245" t="s">
        <v>160</v>
      </c>
      <c r="C7" s="245">
        <v>7</v>
      </c>
      <c r="D7" s="246" t="s">
        <v>161</v>
      </c>
      <c r="E7" s="246" t="s">
        <v>162</v>
      </c>
      <c r="F7" s="247" t="e">
        <f>VLOOKUP(E7,[1]BaoCaoSoLuongSinhVien!$A$2:$B$34,2,0)</f>
        <v>#N/A</v>
      </c>
      <c r="G7" s="244" t="s">
        <v>153</v>
      </c>
      <c r="H7" s="244" t="s">
        <v>154</v>
      </c>
    </row>
    <row r="8" spans="1:8" x14ac:dyDescent="0.2">
      <c r="A8" s="245">
        <v>7</v>
      </c>
      <c r="B8" s="245" t="s">
        <v>163</v>
      </c>
      <c r="C8" s="245">
        <v>19</v>
      </c>
      <c r="D8" s="246" t="s">
        <v>161</v>
      </c>
      <c r="E8" s="246" t="s">
        <v>162</v>
      </c>
      <c r="F8" s="247" t="e">
        <f>VLOOKUP(E8,[1]BaoCaoSoLuongSinhVien!$A$2:$B$34,2,0)</f>
        <v>#N/A</v>
      </c>
      <c r="G8" s="244" t="s">
        <v>153</v>
      </c>
      <c r="H8" s="244" t="s">
        <v>154</v>
      </c>
    </row>
    <row r="9" spans="1:8" x14ac:dyDescent="0.2">
      <c r="A9" s="245">
        <v>8</v>
      </c>
      <c r="B9" s="245" t="s">
        <v>164</v>
      </c>
      <c r="C9" s="245">
        <v>23</v>
      </c>
      <c r="D9" s="246" t="s">
        <v>161</v>
      </c>
      <c r="E9" s="246" t="s">
        <v>162</v>
      </c>
      <c r="F9" s="247" t="e">
        <f>VLOOKUP(E9,[1]BaoCaoSoLuongSinhVien!$A$2:$B$34,2,0)</f>
        <v>#N/A</v>
      </c>
      <c r="G9" s="244" t="s">
        <v>153</v>
      </c>
      <c r="H9" s="244" t="s">
        <v>154</v>
      </c>
    </row>
    <row r="10" spans="1:8" x14ac:dyDescent="0.2">
      <c r="A10" s="245">
        <v>9</v>
      </c>
      <c r="B10" s="245" t="s">
        <v>165</v>
      </c>
      <c r="C10" s="245">
        <v>18</v>
      </c>
      <c r="D10" s="246" t="s">
        <v>166</v>
      </c>
      <c r="E10" s="246" t="s">
        <v>162</v>
      </c>
      <c r="F10" s="247" t="e">
        <f>VLOOKUP(E10,[1]BaoCaoSoLuongSinhVien!$A$2:$B$34,2,0)</f>
        <v>#N/A</v>
      </c>
      <c r="G10" s="244" t="s">
        <v>153</v>
      </c>
      <c r="H10" s="244" t="s">
        <v>154</v>
      </c>
    </row>
    <row r="11" spans="1:8" x14ac:dyDescent="0.2">
      <c r="A11" s="245">
        <v>10</v>
      </c>
      <c r="B11" s="245" t="s">
        <v>167</v>
      </c>
      <c r="C11" s="245">
        <v>36</v>
      </c>
      <c r="D11" s="246" t="s">
        <v>168</v>
      </c>
      <c r="E11" s="246" t="s">
        <v>162</v>
      </c>
      <c r="F11" s="247" t="e">
        <f>VLOOKUP(E11,[1]BaoCaoSoLuongSinhVien!$A$2:$B$34,2,0)</f>
        <v>#N/A</v>
      </c>
      <c r="G11" s="244" t="s">
        <v>153</v>
      </c>
      <c r="H11" s="244" t="s">
        <v>154</v>
      </c>
    </row>
    <row r="12" spans="1:8" x14ac:dyDescent="0.2">
      <c r="A12" s="245">
        <v>15</v>
      </c>
      <c r="B12" s="245" t="s">
        <v>169</v>
      </c>
      <c r="C12" s="245">
        <v>12</v>
      </c>
      <c r="D12" s="246" t="s">
        <v>170</v>
      </c>
      <c r="E12" s="246" t="s">
        <v>170</v>
      </c>
      <c r="F12" s="247" t="e">
        <f>VLOOKUP(E12,[1]BaoCaoSoLuongSinhVien!$A$2:$B$34,2,0)</f>
        <v>#N/A</v>
      </c>
      <c r="G12" s="244" t="s">
        <v>153</v>
      </c>
      <c r="H12" s="244" t="s">
        <v>154</v>
      </c>
    </row>
    <row r="13" spans="1:8" x14ac:dyDescent="0.2">
      <c r="A13" s="245">
        <v>16</v>
      </c>
      <c r="B13" s="245" t="s">
        <v>171</v>
      </c>
      <c r="C13" s="245">
        <v>50</v>
      </c>
      <c r="D13" s="246" t="s">
        <v>170</v>
      </c>
      <c r="E13" s="246" t="s">
        <v>170</v>
      </c>
      <c r="F13" s="247" t="e">
        <f>VLOOKUP(E13,[1]BaoCaoSoLuongSinhVien!$A$2:$B$34,2,0)</f>
        <v>#N/A</v>
      </c>
      <c r="G13" s="244" t="s">
        <v>153</v>
      </c>
      <c r="H13" s="244" t="s">
        <v>154</v>
      </c>
    </row>
    <row r="14" spans="1:8" x14ac:dyDescent="0.2">
      <c r="A14" s="245">
        <v>17</v>
      </c>
      <c r="B14" s="245" t="s">
        <v>172</v>
      </c>
      <c r="C14" s="245">
        <v>42</v>
      </c>
      <c r="D14" s="246" t="s">
        <v>170</v>
      </c>
      <c r="E14" s="246" t="s">
        <v>170</v>
      </c>
      <c r="F14" s="247" t="e">
        <f>VLOOKUP(E14,[1]BaoCaoSoLuongSinhVien!$A$2:$B$34,2,0)</f>
        <v>#N/A</v>
      </c>
      <c r="G14" s="244" t="s">
        <v>153</v>
      </c>
      <c r="H14" s="244" t="s">
        <v>154</v>
      </c>
    </row>
    <row r="15" spans="1:8" x14ac:dyDescent="0.2">
      <c r="A15" s="245">
        <v>18</v>
      </c>
      <c r="B15" s="245" t="s">
        <v>173</v>
      </c>
      <c r="C15" s="245">
        <v>50</v>
      </c>
      <c r="D15" s="246" t="s">
        <v>170</v>
      </c>
      <c r="E15" s="246" t="s">
        <v>170</v>
      </c>
      <c r="F15" s="247" t="e">
        <f>VLOOKUP(E15,[1]BaoCaoSoLuongSinhVien!$A$2:$B$34,2,0)</f>
        <v>#N/A</v>
      </c>
      <c r="G15" s="244" t="s">
        <v>153</v>
      </c>
      <c r="H15" s="244" t="s">
        <v>154</v>
      </c>
    </row>
    <row r="16" spans="1:8" x14ac:dyDescent="0.2">
      <c r="A16" s="245">
        <v>19</v>
      </c>
      <c r="B16" s="245" t="s">
        <v>174</v>
      </c>
      <c r="C16" s="245">
        <v>49</v>
      </c>
      <c r="D16" s="246" t="s">
        <v>170</v>
      </c>
      <c r="E16" s="246" t="s">
        <v>170</v>
      </c>
      <c r="F16" s="247" t="e">
        <f>VLOOKUP(E16,[1]BaoCaoSoLuongSinhVien!$A$2:$B$34,2,0)</f>
        <v>#N/A</v>
      </c>
      <c r="G16" s="244" t="s">
        <v>153</v>
      </c>
      <c r="H16" s="244" t="s">
        <v>154</v>
      </c>
    </row>
    <row r="17" spans="1:8" x14ac:dyDescent="0.2">
      <c r="A17" s="245">
        <v>20</v>
      </c>
      <c r="B17" s="245" t="s">
        <v>175</v>
      </c>
      <c r="C17" s="245">
        <v>35</v>
      </c>
      <c r="D17" s="246" t="s">
        <v>176</v>
      </c>
      <c r="E17" s="246" t="s">
        <v>176</v>
      </c>
      <c r="F17" s="247" t="e">
        <f>VLOOKUP(E17,[1]BaoCaoSoLuongSinhVien!$A$2:$B$34,2,0)</f>
        <v>#N/A</v>
      </c>
      <c r="G17" s="244" t="s">
        <v>153</v>
      </c>
      <c r="H17" s="244" t="s">
        <v>154</v>
      </c>
    </row>
    <row r="18" spans="1:8" x14ac:dyDescent="0.2">
      <c r="A18" s="245">
        <v>21</v>
      </c>
      <c r="B18" s="245" t="s">
        <v>177</v>
      </c>
      <c r="C18" s="245">
        <v>64</v>
      </c>
      <c r="D18" s="246" t="s">
        <v>176</v>
      </c>
      <c r="E18" s="246" t="s">
        <v>176</v>
      </c>
      <c r="F18" s="247" t="e">
        <f>VLOOKUP(E18,[1]BaoCaoSoLuongSinhVien!$A$2:$B$34,2,0)</f>
        <v>#N/A</v>
      </c>
      <c r="G18" s="244" t="s">
        <v>153</v>
      </c>
      <c r="H18" s="244" t="s">
        <v>154</v>
      </c>
    </row>
    <row r="19" spans="1:8" x14ac:dyDescent="0.2">
      <c r="A19" s="245">
        <v>22</v>
      </c>
      <c r="B19" s="245" t="s">
        <v>178</v>
      </c>
      <c r="C19" s="245">
        <v>58</v>
      </c>
      <c r="D19" s="246" t="s">
        <v>176</v>
      </c>
      <c r="E19" s="246" t="s">
        <v>176</v>
      </c>
      <c r="F19" s="247" t="e">
        <f>VLOOKUP(E19,[1]BaoCaoSoLuongSinhVien!$A$2:$B$34,2,0)</f>
        <v>#N/A</v>
      </c>
      <c r="G19" s="244" t="s">
        <v>153</v>
      </c>
      <c r="H19" s="244" t="s">
        <v>154</v>
      </c>
    </row>
    <row r="20" spans="1:8" x14ac:dyDescent="0.2">
      <c r="A20" s="245">
        <v>23</v>
      </c>
      <c r="B20" s="245" t="s">
        <v>179</v>
      </c>
      <c r="C20" s="245">
        <v>55</v>
      </c>
      <c r="D20" s="246" t="s">
        <v>176</v>
      </c>
      <c r="E20" s="246" t="s">
        <v>176</v>
      </c>
      <c r="F20" s="247" t="e">
        <f>VLOOKUP(E20,[1]BaoCaoSoLuongSinhVien!$A$2:$B$34,2,0)</f>
        <v>#N/A</v>
      </c>
      <c r="G20" s="244" t="s">
        <v>153</v>
      </c>
      <c r="H20" s="244" t="s">
        <v>154</v>
      </c>
    </row>
    <row r="21" spans="1:8" x14ac:dyDescent="0.2">
      <c r="A21" s="245">
        <v>24</v>
      </c>
      <c r="B21" s="245" t="s">
        <v>180</v>
      </c>
      <c r="C21" s="245">
        <v>62</v>
      </c>
      <c r="D21" s="246" t="s">
        <v>176</v>
      </c>
      <c r="E21" s="246" t="s">
        <v>176</v>
      </c>
      <c r="F21" s="247" t="e">
        <f>VLOOKUP(E21,[1]BaoCaoSoLuongSinhVien!$A$2:$B$34,2,0)</f>
        <v>#N/A</v>
      </c>
      <c r="G21" s="244" t="s">
        <v>153</v>
      </c>
      <c r="H21" s="244" t="s">
        <v>154</v>
      </c>
    </row>
    <row r="22" spans="1:8" x14ac:dyDescent="0.2">
      <c r="A22" s="245">
        <v>25</v>
      </c>
      <c r="B22" s="245" t="s">
        <v>181</v>
      </c>
      <c r="C22" s="245">
        <v>60</v>
      </c>
      <c r="D22" s="246" t="s">
        <v>176</v>
      </c>
      <c r="E22" s="246" t="s">
        <v>176</v>
      </c>
      <c r="F22" s="247" t="e">
        <f>VLOOKUP(E22,[1]BaoCaoSoLuongSinhVien!$A$2:$B$34,2,0)</f>
        <v>#N/A</v>
      </c>
      <c r="G22" s="244" t="s">
        <v>153</v>
      </c>
      <c r="H22" s="244" t="s">
        <v>154</v>
      </c>
    </row>
    <row r="23" spans="1:8" x14ac:dyDescent="0.2">
      <c r="A23" s="245">
        <v>26</v>
      </c>
      <c r="B23" s="245" t="s">
        <v>182</v>
      </c>
      <c r="C23" s="245">
        <v>58</v>
      </c>
      <c r="D23" s="246" t="s">
        <v>176</v>
      </c>
      <c r="E23" s="246" t="s">
        <v>176</v>
      </c>
      <c r="F23" s="247" t="e">
        <f>VLOOKUP(E23,[1]BaoCaoSoLuongSinhVien!$A$2:$B$34,2,0)</f>
        <v>#N/A</v>
      </c>
      <c r="G23" s="244" t="s">
        <v>153</v>
      </c>
      <c r="H23" s="244" t="s">
        <v>154</v>
      </c>
    </row>
    <row r="24" spans="1:8" x14ac:dyDescent="0.2">
      <c r="A24" s="245">
        <v>27</v>
      </c>
      <c r="B24" s="245" t="s">
        <v>183</v>
      </c>
      <c r="C24" s="245">
        <v>73</v>
      </c>
      <c r="D24" s="246" t="s">
        <v>176</v>
      </c>
      <c r="E24" s="246" t="s">
        <v>176</v>
      </c>
      <c r="F24" s="247" t="e">
        <f>VLOOKUP(E24,[1]BaoCaoSoLuongSinhVien!$A$2:$B$34,2,0)</f>
        <v>#N/A</v>
      </c>
      <c r="G24" s="244" t="s">
        <v>153</v>
      </c>
      <c r="H24" s="244" t="s">
        <v>154</v>
      </c>
    </row>
    <row r="25" spans="1:8" x14ac:dyDescent="0.2">
      <c r="A25" s="245">
        <v>28</v>
      </c>
      <c r="B25" s="245" t="s">
        <v>184</v>
      </c>
      <c r="C25" s="245">
        <v>75</v>
      </c>
      <c r="D25" s="246" t="s">
        <v>185</v>
      </c>
      <c r="E25" s="246" t="s">
        <v>185</v>
      </c>
      <c r="F25" s="247" t="e">
        <f>VLOOKUP(E25,[1]BaoCaoSoLuongSinhVien!$A$2:$B$34,2,0)</f>
        <v>#N/A</v>
      </c>
      <c r="G25" s="244" t="s">
        <v>153</v>
      </c>
      <c r="H25" s="244" t="s">
        <v>154</v>
      </c>
    </row>
    <row r="26" spans="1:8" x14ac:dyDescent="0.2">
      <c r="A26" s="245">
        <v>29</v>
      </c>
      <c r="B26" s="245" t="s">
        <v>186</v>
      </c>
      <c r="C26" s="245">
        <v>44</v>
      </c>
      <c r="D26" s="246" t="s">
        <v>187</v>
      </c>
      <c r="E26" s="246" t="s">
        <v>187</v>
      </c>
      <c r="F26" s="247" t="e">
        <f>VLOOKUP(E26,[1]BaoCaoSoLuongSinhVien!$A$2:$B$34,2,0)</f>
        <v>#N/A</v>
      </c>
      <c r="G26" s="244" t="s">
        <v>153</v>
      </c>
      <c r="H26" s="244" t="s">
        <v>154</v>
      </c>
    </row>
    <row r="27" spans="1:8" x14ac:dyDescent="0.2">
      <c r="A27" s="245">
        <v>30</v>
      </c>
      <c r="B27" s="245" t="s">
        <v>188</v>
      </c>
      <c r="C27" s="245">
        <v>42</v>
      </c>
      <c r="D27" s="246" t="s">
        <v>187</v>
      </c>
      <c r="E27" s="246" t="s">
        <v>187</v>
      </c>
      <c r="F27" s="247" t="e">
        <f>VLOOKUP(E27,[1]BaoCaoSoLuongSinhVien!$A$2:$B$34,2,0)</f>
        <v>#N/A</v>
      </c>
      <c r="G27" s="244" t="s">
        <v>153</v>
      </c>
      <c r="H27" s="244" t="s">
        <v>154</v>
      </c>
    </row>
    <row r="28" spans="1:8" x14ac:dyDescent="0.2">
      <c r="A28" s="245">
        <v>31</v>
      </c>
      <c r="B28" s="245" t="s">
        <v>189</v>
      </c>
      <c r="C28" s="245">
        <v>41</v>
      </c>
      <c r="D28" s="246" t="s">
        <v>190</v>
      </c>
      <c r="E28" s="246" t="s">
        <v>190</v>
      </c>
      <c r="F28" s="247" t="e">
        <f>VLOOKUP(E28,[1]BaoCaoSoLuongSinhVien!$A$2:$B$34,2,0)</f>
        <v>#N/A</v>
      </c>
      <c r="G28" s="244" t="s">
        <v>153</v>
      </c>
      <c r="H28" s="244" t="s">
        <v>154</v>
      </c>
    </row>
    <row r="29" spans="1:8" x14ac:dyDescent="0.2">
      <c r="A29" s="245">
        <v>35</v>
      </c>
      <c r="B29" s="245" t="s">
        <v>191</v>
      </c>
      <c r="C29" s="245">
        <v>70</v>
      </c>
      <c r="D29" s="246" t="s">
        <v>192</v>
      </c>
      <c r="E29" s="246" t="s">
        <v>192</v>
      </c>
      <c r="F29" s="247" t="e">
        <f>VLOOKUP(E29,[1]BaoCaoSoLuongSinhVien!$A$2:$B$34,2,0)</f>
        <v>#N/A</v>
      </c>
      <c r="G29" s="244" t="s">
        <v>153</v>
      </c>
      <c r="H29" s="244" t="s">
        <v>154</v>
      </c>
    </row>
    <row r="30" spans="1:8" x14ac:dyDescent="0.2">
      <c r="A30" s="245">
        <v>36</v>
      </c>
      <c r="B30" s="245" t="s">
        <v>193</v>
      </c>
      <c r="C30" s="245">
        <v>5</v>
      </c>
      <c r="D30" s="246" t="s">
        <v>194</v>
      </c>
      <c r="E30" s="246" t="s">
        <v>194</v>
      </c>
      <c r="F30" s="247" t="e">
        <f>VLOOKUP(E30,[1]BaoCaoSoLuongSinhVien!$A$2:$B$34,2,0)</f>
        <v>#N/A</v>
      </c>
      <c r="G30" s="244" t="s">
        <v>153</v>
      </c>
      <c r="H30" s="244" t="s">
        <v>154</v>
      </c>
    </row>
    <row r="31" spans="1:8" x14ac:dyDescent="0.2">
      <c r="A31" s="245">
        <v>37</v>
      </c>
      <c r="B31" s="245" t="s">
        <v>195</v>
      </c>
      <c r="C31" s="245">
        <v>21</v>
      </c>
      <c r="D31" s="246" t="s">
        <v>196</v>
      </c>
      <c r="E31" s="246" t="s">
        <v>196</v>
      </c>
      <c r="F31" s="247" t="e">
        <f>VLOOKUP(E31,[1]BaoCaoSoLuongSinhVien!$A$2:$B$34,2,0)</f>
        <v>#N/A</v>
      </c>
      <c r="G31" s="244" t="s">
        <v>153</v>
      </c>
      <c r="H31" s="244" t="s">
        <v>154</v>
      </c>
    </row>
    <row r="32" spans="1:8" x14ac:dyDescent="0.2">
      <c r="A32" s="245">
        <v>38</v>
      </c>
      <c r="B32" s="245" t="s">
        <v>197</v>
      </c>
      <c r="C32" s="245">
        <v>67</v>
      </c>
      <c r="D32" s="246" t="s">
        <v>198</v>
      </c>
      <c r="E32" s="246" t="s">
        <v>198</v>
      </c>
      <c r="F32" s="247" t="e">
        <f>VLOOKUP(E32,[1]BaoCaoSoLuongSinhVien!$A$2:$B$34,2,0)</f>
        <v>#N/A</v>
      </c>
      <c r="G32" s="244" t="s">
        <v>153</v>
      </c>
      <c r="H32" s="244" t="s">
        <v>154</v>
      </c>
    </row>
    <row r="33" spans="1:8" x14ac:dyDescent="0.2">
      <c r="A33" s="245">
        <v>39</v>
      </c>
      <c r="B33" s="245" t="s">
        <v>199</v>
      </c>
      <c r="C33" s="245">
        <v>51</v>
      </c>
      <c r="D33" s="246" t="s">
        <v>200</v>
      </c>
      <c r="E33" s="246" t="s">
        <v>200</v>
      </c>
      <c r="F33" s="247" t="e">
        <f>VLOOKUP(E33,[1]BaoCaoSoLuongSinhVien!$A$2:$B$34,2,0)</f>
        <v>#N/A</v>
      </c>
      <c r="G33" s="244" t="s">
        <v>153</v>
      </c>
      <c r="H33" s="244" t="s">
        <v>154</v>
      </c>
    </row>
    <row r="34" spans="1:8" x14ac:dyDescent="0.2">
      <c r="A34" s="245">
        <v>40</v>
      </c>
      <c r="B34" s="245" t="s">
        <v>201</v>
      </c>
      <c r="C34" s="245">
        <v>55</v>
      </c>
      <c r="D34" s="246" t="s">
        <v>200</v>
      </c>
      <c r="E34" s="246" t="s">
        <v>200</v>
      </c>
      <c r="F34" s="247" t="e">
        <f>VLOOKUP(E34,[1]BaoCaoSoLuongSinhVien!$A$2:$B$34,2,0)</f>
        <v>#N/A</v>
      </c>
      <c r="G34" s="244" t="s">
        <v>153</v>
      </c>
      <c r="H34" s="244" t="s">
        <v>154</v>
      </c>
    </row>
    <row r="35" spans="1:8" x14ac:dyDescent="0.2">
      <c r="A35" s="245">
        <v>41</v>
      </c>
      <c r="B35" s="245" t="s">
        <v>202</v>
      </c>
      <c r="C35" s="245">
        <v>57</v>
      </c>
      <c r="D35" s="246" t="s">
        <v>203</v>
      </c>
      <c r="E35" s="246" t="s">
        <v>203</v>
      </c>
      <c r="F35" s="247" t="e">
        <f>VLOOKUP(E35,[1]BaoCaoSoLuongSinhVien!$A$2:$B$34,2,0)</f>
        <v>#N/A</v>
      </c>
      <c r="G35" s="244" t="s">
        <v>153</v>
      </c>
      <c r="H35" s="244" t="s">
        <v>154</v>
      </c>
    </row>
    <row r="36" spans="1:8" x14ac:dyDescent="0.2">
      <c r="A36" s="245">
        <v>45</v>
      </c>
      <c r="B36" s="245" t="s">
        <v>204</v>
      </c>
      <c r="C36" s="245">
        <v>58</v>
      </c>
      <c r="D36" s="246" t="s">
        <v>203</v>
      </c>
      <c r="E36" s="246" t="s">
        <v>203</v>
      </c>
      <c r="F36" s="247" t="e">
        <f>VLOOKUP(E36,[1]BaoCaoSoLuongSinhVien!$A$2:$B$34,2,0)</f>
        <v>#N/A</v>
      </c>
      <c r="G36" s="244" t="s">
        <v>153</v>
      </c>
      <c r="H36" s="244" t="s">
        <v>154</v>
      </c>
    </row>
    <row r="37" spans="1:8" x14ac:dyDescent="0.2">
      <c r="A37" s="245">
        <v>47</v>
      </c>
      <c r="B37" s="245" t="s">
        <v>205</v>
      </c>
      <c r="C37" s="245">
        <v>54</v>
      </c>
      <c r="D37" s="246" t="s">
        <v>203</v>
      </c>
      <c r="E37" s="246" t="s">
        <v>203</v>
      </c>
      <c r="F37" s="247" t="e">
        <f>VLOOKUP(E37,[1]BaoCaoSoLuongSinhVien!$A$2:$B$34,2,0)</f>
        <v>#N/A</v>
      </c>
      <c r="G37" s="244" t="s">
        <v>153</v>
      </c>
      <c r="H37" s="244" t="s">
        <v>154</v>
      </c>
    </row>
    <row r="38" spans="1:8" x14ac:dyDescent="0.2">
      <c r="A38" s="245">
        <v>48</v>
      </c>
      <c r="B38" s="245" t="s">
        <v>206</v>
      </c>
      <c r="C38" s="245">
        <v>56</v>
      </c>
      <c r="D38" s="246" t="s">
        <v>203</v>
      </c>
      <c r="E38" s="246" t="s">
        <v>203</v>
      </c>
      <c r="F38" s="247" t="e">
        <f>VLOOKUP(E38,[1]BaoCaoSoLuongSinhVien!$A$2:$B$34,2,0)</f>
        <v>#N/A</v>
      </c>
      <c r="G38" s="244" t="s">
        <v>153</v>
      </c>
      <c r="H38" s="244" t="s">
        <v>154</v>
      </c>
    </row>
    <row r="39" spans="1:8" x14ac:dyDescent="0.2">
      <c r="A39" s="245">
        <v>49</v>
      </c>
      <c r="B39" s="245" t="s">
        <v>207</v>
      </c>
      <c r="C39" s="245">
        <v>27</v>
      </c>
      <c r="D39" s="246" t="s">
        <v>208</v>
      </c>
      <c r="E39" s="246" t="s">
        <v>208</v>
      </c>
      <c r="F39" s="247" t="e">
        <f>VLOOKUP(E39,[1]BaoCaoSoLuongSinhVien!$A$2:$B$34,2,0)</f>
        <v>#N/A</v>
      </c>
      <c r="G39" s="244" t="s">
        <v>153</v>
      </c>
      <c r="H39" s="244" t="s">
        <v>154</v>
      </c>
    </row>
    <row r="40" spans="1:8" x14ac:dyDescent="0.2">
      <c r="A40" s="245">
        <v>50</v>
      </c>
      <c r="B40" s="245" t="s">
        <v>209</v>
      </c>
      <c r="C40" s="245">
        <v>11</v>
      </c>
      <c r="D40" s="246" t="s">
        <v>210</v>
      </c>
      <c r="E40" s="246" t="s">
        <v>211</v>
      </c>
      <c r="F40" s="247" t="e">
        <f>VLOOKUP(E40,[1]BaoCaoSoLuongSinhVien!$A$2:$B$34,2,0)</f>
        <v>#N/A</v>
      </c>
      <c r="G40" s="244" t="s">
        <v>153</v>
      </c>
      <c r="H40" s="244" t="s">
        <v>154</v>
      </c>
    </row>
    <row r="41" spans="1:8" x14ac:dyDescent="0.2">
      <c r="A41" s="245">
        <v>51</v>
      </c>
      <c r="B41" s="245" t="s">
        <v>212</v>
      </c>
      <c r="C41" s="245">
        <v>28</v>
      </c>
      <c r="D41" s="246" t="s">
        <v>213</v>
      </c>
      <c r="E41" s="246" t="s">
        <v>213</v>
      </c>
      <c r="F41" s="247" t="e">
        <f>VLOOKUP(E41,[1]BaoCaoSoLuongSinhVien!$A$2:$B$34,2,0)</f>
        <v>#N/A</v>
      </c>
      <c r="G41" s="244" t="s">
        <v>153</v>
      </c>
      <c r="H41" s="244" t="s">
        <v>154</v>
      </c>
    </row>
    <row r="42" spans="1:8" x14ac:dyDescent="0.2">
      <c r="A42" s="245">
        <v>52</v>
      </c>
      <c r="B42" s="245" t="s">
        <v>214</v>
      </c>
      <c r="C42" s="245">
        <v>11</v>
      </c>
      <c r="D42" s="246" t="s">
        <v>215</v>
      </c>
      <c r="E42" s="246" t="s">
        <v>215</v>
      </c>
      <c r="F42" s="247" t="e">
        <f>VLOOKUP(E42,[1]BaoCaoSoLuongSinhVien!$A$2:$B$34,2,0)</f>
        <v>#N/A</v>
      </c>
      <c r="G42" s="244" t="s">
        <v>153</v>
      </c>
      <c r="H42" s="244" t="s">
        <v>154</v>
      </c>
    </row>
    <row r="43" spans="1:8" x14ac:dyDescent="0.2">
      <c r="A43" s="245">
        <v>53</v>
      </c>
      <c r="B43" s="245" t="s">
        <v>216</v>
      </c>
      <c r="C43" s="245">
        <v>67</v>
      </c>
      <c r="D43" s="246" t="s">
        <v>215</v>
      </c>
      <c r="E43" s="246" t="s">
        <v>215</v>
      </c>
      <c r="F43" s="247" t="e">
        <f>VLOOKUP(E43,[1]BaoCaoSoLuongSinhVien!$A$2:$B$34,2,0)</f>
        <v>#N/A</v>
      </c>
      <c r="G43" s="244" t="s">
        <v>153</v>
      </c>
      <c r="H43" s="244" t="s">
        <v>154</v>
      </c>
    </row>
    <row r="44" spans="1:8" x14ac:dyDescent="0.2">
      <c r="A44" s="245">
        <v>54</v>
      </c>
      <c r="B44" s="245" t="s">
        <v>217</v>
      </c>
      <c r="C44" s="245">
        <v>60</v>
      </c>
      <c r="D44" s="246" t="s">
        <v>215</v>
      </c>
      <c r="E44" s="246" t="s">
        <v>215</v>
      </c>
      <c r="F44" s="247" t="e">
        <f>VLOOKUP(E44,[1]BaoCaoSoLuongSinhVien!$A$2:$B$34,2,0)</f>
        <v>#N/A</v>
      </c>
      <c r="G44" s="244" t="s">
        <v>153</v>
      </c>
      <c r="H44" s="244" t="s">
        <v>154</v>
      </c>
    </row>
    <row r="45" spans="1:8" x14ac:dyDescent="0.2">
      <c r="A45" s="245">
        <v>55</v>
      </c>
      <c r="B45" s="245" t="s">
        <v>218</v>
      </c>
      <c r="C45" s="245">
        <v>63</v>
      </c>
      <c r="D45" s="246" t="s">
        <v>215</v>
      </c>
      <c r="E45" s="246" t="s">
        <v>215</v>
      </c>
      <c r="F45" s="247" t="e">
        <f>VLOOKUP(E45,[1]BaoCaoSoLuongSinhVien!$A$2:$B$34,2,0)</f>
        <v>#N/A</v>
      </c>
      <c r="G45" s="244" t="s">
        <v>153</v>
      </c>
      <c r="H45" s="244" t="s">
        <v>154</v>
      </c>
    </row>
    <row r="46" spans="1:8" x14ac:dyDescent="0.2">
      <c r="A46" s="245">
        <v>57</v>
      </c>
      <c r="B46" s="245" t="s">
        <v>219</v>
      </c>
      <c r="C46" s="245">
        <v>66</v>
      </c>
      <c r="D46" s="246" t="s">
        <v>215</v>
      </c>
      <c r="E46" s="246" t="s">
        <v>215</v>
      </c>
      <c r="F46" s="247" t="e">
        <f>VLOOKUP(E46,[1]BaoCaoSoLuongSinhVien!$A$2:$B$34,2,0)</f>
        <v>#N/A</v>
      </c>
      <c r="G46" s="244" t="s">
        <v>153</v>
      </c>
      <c r="H46" s="244" t="s">
        <v>154</v>
      </c>
    </row>
    <row r="47" spans="1:8" x14ac:dyDescent="0.2">
      <c r="A47" s="245">
        <v>58</v>
      </c>
      <c r="B47" s="245" t="s">
        <v>220</v>
      </c>
      <c r="C47" s="245">
        <v>68</v>
      </c>
      <c r="D47" s="246" t="s">
        <v>215</v>
      </c>
      <c r="E47" s="246" t="s">
        <v>215</v>
      </c>
      <c r="F47" s="247" t="e">
        <f>VLOOKUP(E47,[1]BaoCaoSoLuongSinhVien!$A$2:$B$34,2,0)</f>
        <v>#N/A</v>
      </c>
      <c r="G47" s="244" t="s">
        <v>153</v>
      </c>
      <c r="H47" s="244" t="s">
        <v>154</v>
      </c>
    </row>
    <row r="48" spans="1:8" x14ac:dyDescent="0.2">
      <c r="A48" s="245">
        <v>59</v>
      </c>
      <c r="B48" s="245" t="s">
        <v>221</v>
      </c>
      <c r="C48" s="245">
        <v>78</v>
      </c>
      <c r="D48" s="246" t="s">
        <v>222</v>
      </c>
      <c r="E48" s="246" t="s">
        <v>223</v>
      </c>
      <c r="F48" s="247" t="e">
        <f>VLOOKUP(E48,[1]BaoCaoSoLuongSinhVien!$A$2:$B$34,2,0)</f>
        <v>#N/A</v>
      </c>
      <c r="G48" s="244" t="s">
        <v>153</v>
      </c>
      <c r="H48" s="244" t="s">
        <v>154</v>
      </c>
    </row>
    <row r="49" spans="1:8" x14ac:dyDescent="0.2">
      <c r="A49" s="245">
        <v>60</v>
      </c>
      <c r="B49" s="245" t="s">
        <v>224</v>
      </c>
      <c r="C49" s="245">
        <v>34</v>
      </c>
      <c r="D49" s="246" t="s">
        <v>225</v>
      </c>
      <c r="E49" s="246" t="s">
        <v>223</v>
      </c>
      <c r="F49" s="247" t="e">
        <f>VLOOKUP(E49,[1]BaoCaoSoLuongSinhVien!$A$2:$B$34,2,0)</f>
        <v>#N/A</v>
      </c>
      <c r="G49" s="244" t="s">
        <v>153</v>
      </c>
      <c r="H49" s="244" t="s">
        <v>154</v>
      </c>
    </row>
    <row r="50" spans="1:8" x14ac:dyDescent="0.2">
      <c r="A50" s="245">
        <v>61</v>
      </c>
      <c r="B50" s="245" t="s">
        <v>226</v>
      </c>
      <c r="C50" s="245">
        <v>62</v>
      </c>
      <c r="D50" s="246" t="s">
        <v>227</v>
      </c>
      <c r="E50" s="246" t="s">
        <v>223</v>
      </c>
      <c r="F50" s="247" t="e">
        <f>VLOOKUP(E50,[1]BaoCaoSoLuongSinhVien!$A$2:$B$34,2,0)</f>
        <v>#N/A</v>
      </c>
      <c r="G50" s="244" t="s">
        <v>153</v>
      </c>
      <c r="H50" s="244" t="s">
        <v>154</v>
      </c>
    </row>
    <row r="51" spans="1:8" x14ac:dyDescent="0.2">
      <c r="A51" s="245">
        <v>62</v>
      </c>
      <c r="B51" s="245" t="s">
        <v>228</v>
      </c>
      <c r="C51" s="245">
        <v>43</v>
      </c>
      <c r="D51" s="246" t="s">
        <v>229</v>
      </c>
      <c r="E51" s="246" t="s">
        <v>229</v>
      </c>
      <c r="F51" s="247" t="e">
        <f>VLOOKUP(E51,[1]BaoCaoSoLuongSinhVien!$A$2:$B$34,2,0)</f>
        <v>#N/A</v>
      </c>
      <c r="G51" s="244" t="s">
        <v>153</v>
      </c>
      <c r="H51" s="244" t="s">
        <v>154</v>
      </c>
    </row>
    <row r="52" spans="1:8" x14ac:dyDescent="0.2">
      <c r="A52" s="245">
        <v>63</v>
      </c>
      <c r="B52" s="245" t="s">
        <v>230</v>
      </c>
      <c r="C52" s="245">
        <v>46</v>
      </c>
      <c r="D52" s="246" t="s">
        <v>229</v>
      </c>
      <c r="E52" s="246" t="s">
        <v>229</v>
      </c>
      <c r="F52" s="247" t="e">
        <f>VLOOKUP(E52,[1]BaoCaoSoLuongSinhVien!$A$2:$B$34,2,0)</f>
        <v>#N/A</v>
      </c>
      <c r="G52" s="244" t="s">
        <v>153</v>
      </c>
      <c r="H52" s="244" t="s">
        <v>154</v>
      </c>
    </row>
    <row r="53" spans="1:8" x14ac:dyDescent="0.2">
      <c r="A53" s="245">
        <v>64</v>
      </c>
      <c r="B53" s="245" t="s">
        <v>231</v>
      </c>
      <c r="C53" s="245">
        <v>39</v>
      </c>
      <c r="D53" s="246" t="s">
        <v>232</v>
      </c>
      <c r="E53" s="246" t="s">
        <v>233</v>
      </c>
      <c r="F53" s="247" t="e">
        <f>VLOOKUP(E53,[1]BaoCaoSoLuongSinhVien!$A$2:$B$34,2,0)</f>
        <v>#N/A</v>
      </c>
      <c r="G53" s="244" t="s">
        <v>153</v>
      </c>
      <c r="H53" s="244" t="s">
        <v>154</v>
      </c>
    </row>
    <row r="54" spans="1:8" x14ac:dyDescent="0.2">
      <c r="A54" s="245">
        <v>65</v>
      </c>
      <c r="B54" s="245" t="s">
        <v>234</v>
      </c>
      <c r="C54" s="245">
        <v>47</v>
      </c>
      <c r="D54" s="246" t="s">
        <v>235</v>
      </c>
      <c r="E54" s="246" t="s">
        <v>233</v>
      </c>
      <c r="F54" s="247" t="e">
        <f>VLOOKUP(E54,[1]BaoCaoSoLuongSinhVien!$A$2:$B$34,2,0)</f>
        <v>#N/A</v>
      </c>
      <c r="G54" s="244" t="s">
        <v>153</v>
      </c>
      <c r="H54" s="244" t="s">
        <v>154</v>
      </c>
    </row>
    <row r="55" spans="1:8" x14ac:dyDescent="0.2">
      <c r="A55" s="245">
        <v>66</v>
      </c>
      <c r="B55" s="245" t="s">
        <v>236</v>
      </c>
      <c r="C55" s="245">
        <v>50</v>
      </c>
      <c r="D55" s="246" t="s">
        <v>235</v>
      </c>
      <c r="E55" s="246" t="s">
        <v>233</v>
      </c>
      <c r="F55" s="247" t="e">
        <f>VLOOKUP(E55,[1]BaoCaoSoLuongSinhVien!$A$2:$B$34,2,0)</f>
        <v>#N/A</v>
      </c>
      <c r="G55" s="244" t="s">
        <v>153</v>
      </c>
      <c r="H55" s="244" t="s">
        <v>154</v>
      </c>
    </row>
    <row r="56" spans="1:8" x14ac:dyDescent="0.2">
      <c r="A56" s="245">
        <v>67</v>
      </c>
      <c r="B56" s="245" t="s">
        <v>237</v>
      </c>
      <c r="C56" s="245">
        <v>51</v>
      </c>
      <c r="D56" s="246" t="s">
        <v>235</v>
      </c>
      <c r="E56" s="246" t="s">
        <v>233</v>
      </c>
      <c r="F56" s="247" t="e">
        <f>VLOOKUP(E56,[1]BaoCaoSoLuongSinhVien!$A$2:$B$34,2,0)</f>
        <v>#N/A</v>
      </c>
      <c r="G56" s="244" t="s">
        <v>153</v>
      </c>
      <c r="H56" s="244" t="s">
        <v>154</v>
      </c>
    </row>
    <row r="57" spans="1:8" x14ac:dyDescent="0.2">
      <c r="A57" s="245">
        <v>68</v>
      </c>
      <c r="B57" s="245" t="s">
        <v>238</v>
      </c>
      <c r="C57" s="245">
        <v>53</v>
      </c>
      <c r="D57" s="246" t="s">
        <v>239</v>
      </c>
      <c r="E57" s="246" t="s">
        <v>233</v>
      </c>
      <c r="F57" s="247" t="e">
        <f>VLOOKUP(E57,[1]BaoCaoSoLuongSinhVien!$A$2:$B$34,2,0)</f>
        <v>#N/A</v>
      </c>
      <c r="G57" s="244" t="s">
        <v>153</v>
      </c>
      <c r="H57" s="244" t="s">
        <v>154</v>
      </c>
    </row>
    <row r="58" spans="1:8" x14ac:dyDescent="0.2">
      <c r="A58" s="245">
        <v>69</v>
      </c>
      <c r="B58" s="245" t="s">
        <v>240</v>
      </c>
      <c r="C58" s="245">
        <v>48</v>
      </c>
      <c r="D58" s="246" t="s">
        <v>239</v>
      </c>
      <c r="E58" s="246" t="s">
        <v>233</v>
      </c>
      <c r="F58" s="247" t="e">
        <f>VLOOKUP(E58,[1]BaoCaoSoLuongSinhVien!$A$2:$B$34,2,0)</f>
        <v>#N/A</v>
      </c>
      <c r="G58" s="244" t="s">
        <v>153</v>
      </c>
      <c r="H58" s="244" t="s">
        <v>154</v>
      </c>
    </row>
    <row r="59" spans="1:8" x14ac:dyDescent="0.2">
      <c r="A59" s="245">
        <v>70</v>
      </c>
      <c r="B59" s="245" t="s">
        <v>241</v>
      </c>
      <c r="C59" s="245">
        <v>21</v>
      </c>
      <c r="D59" s="246" t="s">
        <v>242</v>
      </c>
      <c r="E59" s="246" t="s">
        <v>242</v>
      </c>
      <c r="F59" s="247" t="e">
        <f>VLOOKUP(E59,[1]BaoCaoSoLuongSinhVien!$A$2:$B$34,2,0)</f>
        <v>#N/A</v>
      </c>
      <c r="G59" s="244" t="s">
        <v>153</v>
      </c>
      <c r="H59" s="244" t="s">
        <v>154</v>
      </c>
    </row>
    <row r="60" spans="1:8" x14ac:dyDescent="0.2">
      <c r="A60" s="245">
        <v>71</v>
      </c>
      <c r="B60" s="245" t="s">
        <v>243</v>
      </c>
      <c r="C60" s="245">
        <v>13</v>
      </c>
      <c r="D60" s="246" t="s">
        <v>244</v>
      </c>
      <c r="E60" s="246" t="s">
        <v>244</v>
      </c>
      <c r="F60" s="247" t="e">
        <f>VLOOKUP(E60,[1]BaoCaoSoLuongSinhVien!$A$2:$B$34,2,0)</f>
        <v>#N/A</v>
      </c>
      <c r="G60" s="244" t="s">
        <v>153</v>
      </c>
      <c r="H60" s="244" t="s">
        <v>154</v>
      </c>
    </row>
    <row r="61" spans="1:8" x14ac:dyDescent="0.2">
      <c r="A61" s="245">
        <v>72</v>
      </c>
      <c r="B61" s="245" t="s">
        <v>245</v>
      </c>
      <c r="C61" s="245">
        <v>35</v>
      </c>
      <c r="D61" s="246" t="s">
        <v>246</v>
      </c>
      <c r="E61" s="246" t="s">
        <v>246</v>
      </c>
      <c r="F61" s="247" t="e">
        <f>VLOOKUP(E61,[1]BaoCaoSoLuongSinhVien!$A$2:$B$34,2,0)</f>
        <v>#N/A</v>
      </c>
      <c r="G61" s="244" t="s">
        <v>153</v>
      </c>
      <c r="H61" s="244" t="s">
        <v>154</v>
      </c>
    </row>
    <row r="62" spans="1:8" x14ac:dyDescent="0.2">
      <c r="A62" s="245">
        <v>73</v>
      </c>
      <c r="B62" s="245" t="s">
        <v>247</v>
      </c>
      <c r="C62" s="245">
        <v>6</v>
      </c>
      <c r="D62" s="246" t="s">
        <v>248</v>
      </c>
      <c r="E62" s="246" t="s">
        <v>248</v>
      </c>
      <c r="F62" s="247" t="e">
        <f>VLOOKUP(E62,[1]BaoCaoSoLuongSinhVien!$A$2:$B$34,2,0)</f>
        <v>#N/A</v>
      </c>
      <c r="G62" s="244" t="s">
        <v>153</v>
      </c>
      <c r="H62" s="244" t="s">
        <v>154</v>
      </c>
    </row>
    <row r="63" spans="1:8" x14ac:dyDescent="0.2">
      <c r="A63" s="245">
        <v>75</v>
      </c>
      <c r="B63" s="245" t="s">
        <v>249</v>
      </c>
      <c r="C63" s="245">
        <v>8</v>
      </c>
      <c r="D63" s="246" t="s">
        <v>250</v>
      </c>
      <c r="E63" s="246" t="s">
        <v>250</v>
      </c>
      <c r="F63" s="247" t="e">
        <f>VLOOKUP(E63,[1]BaoCaoSoLuongSinhVien!$A$2:$B$34,2,0)</f>
        <v>#N/A</v>
      </c>
      <c r="G63" s="244" t="s">
        <v>153</v>
      </c>
      <c r="H63" s="244" t="s">
        <v>154</v>
      </c>
    </row>
    <row r="64" spans="1:8" x14ac:dyDescent="0.2">
      <c r="A64" s="245">
        <v>76</v>
      </c>
      <c r="B64" s="245" t="s">
        <v>251</v>
      </c>
      <c r="C64" s="245">
        <v>37</v>
      </c>
      <c r="D64" s="246" t="s">
        <v>176</v>
      </c>
      <c r="E64" s="246" t="s">
        <v>176</v>
      </c>
      <c r="F64" s="247" t="e">
        <f>VLOOKUP(E64,[1]BaoCaoSoLuongSinhVien!$A$2:$B$34,2,0)</f>
        <v>#N/A</v>
      </c>
      <c r="G64" s="244" t="s">
        <v>153</v>
      </c>
      <c r="H64" s="244" t="s">
        <v>252</v>
      </c>
    </row>
    <row r="65" spans="1:8" x14ac:dyDescent="0.2">
      <c r="A65" s="245">
        <v>77</v>
      </c>
      <c r="B65" s="245" t="s">
        <v>253</v>
      </c>
      <c r="C65" s="245">
        <v>46</v>
      </c>
      <c r="D65" s="246" t="s">
        <v>176</v>
      </c>
      <c r="E65" s="246" t="s">
        <v>176</v>
      </c>
      <c r="F65" s="247" t="e">
        <f>VLOOKUP(E65,[1]BaoCaoSoLuongSinhVien!$A$2:$B$34,2,0)</f>
        <v>#N/A</v>
      </c>
      <c r="G65" s="244" t="s">
        <v>153</v>
      </c>
      <c r="H65" s="244" t="s">
        <v>252</v>
      </c>
    </row>
    <row r="66" spans="1:8" x14ac:dyDescent="0.2">
      <c r="A66" s="245">
        <v>78</v>
      </c>
      <c r="B66" s="245" t="s">
        <v>254</v>
      </c>
      <c r="C66" s="245">
        <v>13</v>
      </c>
      <c r="D66" s="246" t="s">
        <v>190</v>
      </c>
      <c r="E66" s="246" t="s">
        <v>190</v>
      </c>
      <c r="F66" s="247" t="e">
        <f>VLOOKUP(E66,[1]BaoCaoSoLuongSinhVien!$A$2:$B$34,2,0)</f>
        <v>#N/A</v>
      </c>
      <c r="G66" s="244" t="s">
        <v>153</v>
      </c>
      <c r="H66" s="244" t="s">
        <v>252</v>
      </c>
    </row>
    <row r="67" spans="1:8" x14ac:dyDescent="0.2">
      <c r="A67" s="245">
        <v>79</v>
      </c>
      <c r="B67" s="245" t="s">
        <v>255</v>
      </c>
      <c r="C67" s="245">
        <v>68</v>
      </c>
      <c r="D67" s="246" t="s">
        <v>192</v>
      </c>
      <c r="E67" s="246" t="s">
        <v>192</v>
      </c>
      <c r="F67" s="247" t="e">
        <f>VLOOKUP(E67,[1]BaoCaoSoLuongSinhVien!$A$2:$B$34,2,0)</f>
        <v>#N/A</v>
      </c>
      <c r="G67" s="244" t="s">
        <v>153</v>
      </c>
      <c r="H67" s="244" t="s">
        <v>252</v>
      </c>
    </row>
    <row r="68" spans="1:8" x14ac:dyDescent="0.2">
      <c r="A68" s="245">
        <v>80</v>
      </c>
      <c r="B68" s="245" t="s">
        <v>256</v>
      </c>
      <c r="C68" s="245">
        <v>33</v>
      </c>
      <c r="D68" s="246" t="s">
        <v>198</v>
      </c>
      <c r="E68" s="246" t="s">
        <v>198</v>
      </c>
      <c r="F68" s="247" t="e">
        <f>VLOOKUP(E68,[1]BaoCaoSoLuongSinhVien!$A$2:$B$34,2,0)</f>
        <v>#N/A</v>
      </c>
      <c r="G68" s="244" t="s">
        <v>153</v>
      </c>
      <c r="H68" s="244" t="s">
        <v>252</v>
      </c>
    </row>
    <row r="69" spans="1:8" x14ac:dyDescent="0.2">
      <c r="A69" s="245">
        <v>81</v>
      </c>
      <c r="B69" s="245" t="s">
        <v>257</v>
      </c>
      <c r="C69" s="245">
        <v>43</v>
      </c>
      <c r="D69" s="246" t="s">
        <v>215</v>
      </c>
      <c r="E69" s="246" t="s">
        <v>215</v>
      </c>
      <c r="F69" s="247" t="e">
        <f>VLOOKUP(E69,[1]BaoCaoSoLuongSinhVien!$A$2:$B$34,2,0)</f>
        <v>#N/A</v>
      </c>
      <c r="G69" s="244" t="s">
        <v>153</v>
      </c>
      <c r="H69" s="244" t="s">
        <v>252</v>
      </c>
    </row>
    <row r="70" spans="1:8" x14ac:dyDescent="0.2">
      <c r="A70" s="245">
        <v>82</v>
      </c>
      <c r="B70" s="245" t="s">
        <v>258</v>
      </c>
      <c r="C70" s="245">
        <v>50</v>
      </c>
      <c r="D70" s="246" t="s">
        <v>235</v>
      </c>
      <c r="E70" s="246" t="s">
        <v>233</v>
      </c>
      <c r="F70" s="247" t="e">
        <f>VLOOKUP(E70,[1]BaoCaoSoLuongSinhVien!$A$2:$B$34,2,0)</f>
        <v>#N/A</v>
      </c>
      <c r="G70" s="244" t="s">
        <v>153</v>
      </c>
      <c r="H70" s="244" t="s">
        <v>252</v>
      </c>
    </row>
    <row r="71" spans="1:8" x14ac:dyDescent="0.2">
      <c r="A71" s="245">
        <v>83</v>
      </c>
      <c r="B71" s="245" t="s">
        <v>259</v>
      </c>
      <c r="C71" s="245">
        <v>26</v>
      </c>
      <c r="D71" s="246" t="s">
        <v>239</v>
      </c>
      <c r="E71" s="246" t="s">
        <v>233</v>
      </c>
      <c r="F71" s="247" t="e">
        <f>VLOOKUP(E71,[1]BaoCaoSoLuongSinhVien!$A$2:$B$34,2,0)</f>
        <v>#N/A</v>
      </c>
      <c r="G71" s="244" t="s">
        <v>153</v>
      </c>
      <c r="H71" s="244" t="s">
        <v>252</v>
      </c>
    </row>
    <row r="72" spans="1:8" x14ac:dyDescent="0.2">
      <c r="A72" s="245">
        <v>84</v>
      </c>
      <c r="B72" s="245" t="s">
        <v>260</v>
      </c>
      <c r="C72" s="245">
        <v>17</v>
      </c>
      <c r="D72" s="246" t="s">
        <v>242</v>
      </c>
      <c r="E72" s="246" t="s">
        <v>242</v>
      </c>
      <c r="F72" s="247" t="e">
        <f>VLOOKUP(E72,[1]BaoCaoSoLuongSinhVien!$A$2:$B$34,2,0)</f>
        <v>#N/A</v>
      </c>
      <c r="G72" s="244" t="s">
        <v>153</v>
      </c>
      <c r="H72" s="244" t="s">
        <v>252</v>
      </c>
    </row>
    <row r="73" spans="1:8" x14ac:dyDescent="0.2">
      <c r="B73" s="245" t="s">
        <v>261</v>
      </c>
      <c r="C73" s="245">
        <v>65</v>
      </c>
      <c r="D73" s="246" t="s">
        <v>152</v>
      </c>
      <c r="E73" s="246" t="s">
        <v>152</v>
      </c>
      <c r="F73" s="247" t="e">
        <f>VLOOKUP(E73,[1]BaoCaoSoLuongSinhVien!$A$2:$B$34,2,0)</f>
        <v>#N/A</v>
      </c>
      <c r="G73" s="244" t="s">
        <v>262</v>
      </c>
      <c r="H73" s="244" t="s">
        <v>154</v>
      </c>
    </row>
    <row r="74" spans="1:8" x14ac:dyDescent="0.2">
      <c r="B74" s="245" t="s">
        <v>263</v>
      </c>
      <c r="C74" s="245">
        <v>27</v>
      </c>
      <c r="D74" s="246" t="s">
        <v>156</v>
      </c>
      <c r="E74" s="246" t="s">
        <v>156</v>
      </c>
      <c r="F74" s="247" t="e">
        <f>VLOOKUP(E74,[1]BaoCaoSoLuongSinhVien!$A$2:$B$34,2,0)</f>
        <v>#N/A</v>
      </c>
      <c r="G74" s="244" t="s">
        <v>262</v>
      </c>
      <c r="H74" s="244" t="s">
        <v>154</v>
      </c>
    </row>
    <row r="75" spans="1:8" x14ac:dyDescent="0.2">
      <c r="B75" s="245" t="s">
        <v>264</v>
      </c>
      <c r="C75" s="245">
        <v>64</v>
      </c>
      <c r="D75" s="246" t="s">
        <v>156</v>
      </c>
      <c r="E75" s="246" t="s">
        <v>156</v>
      </c>
      <c r="F75" s="247" t="e">
        <f>VLOOKUP(E75,[1]BaoCaoSoLuongSinhVien!$A$2:$B$34,2,0)</f>
        <v>#N/A</v>
      </c>
      <c r="G75" s="244" t="s">
        <v>262</v>
      </c>
      <c r="H75" s="244" t="s">
        <v>154</v>
      </c>
    </row>
    <row r="76" spans="1:8" x14ac:dyDescent="0.2">
      <c r="B76" s="245" t="s">
        <v>265</v>
      </c>
      <c r="C76" s="245">
        <v>58</v>
      </c>
      <c r="D76" s="246" t="s">
        <v>156</v>
      </c>
      <c r="E76" s="246" t="s">
        <v>156</v>
      </c>
      <c r="F76" s="247" t="e">
        <f>VLOOKUP(E76,[1]BaoCaoSoLuongSinhVien!$A$2:$B$34,2,0)</f>
        <v>#N/A</v>
      </c>
      <c r="G76" s="244" t="s">
        <v>262</v>
      </c>
      <c r="H76" s="244" t="s">
        <v>154</v>
      </c>
    </row>
    <row r="77" spans="1:8" x14ac:dyDescent="0.2">
      <c r="B77" s="245" t="s">
        <v>266</v>
      </c>
      <c r="C77" s="245">
        <v>61</v>
      </c>
      <c r="D77" s="246" t="s">
        <v>156</v>
      </c>
      <c r="E77" s="246" t="s">
        <v>156</v>
      </c>
      <c r="F77" s="247" t="e">
        <f>VLOOKUP(E77,[1]BaoCaoSoLuongSinhVien!$A$2:$B$34,2,0)</f>
        <v>#N/A</v>
      </c>
      <c r="G77" s="244" t="s">
        <v>262</v>
      </c>
      <c r="H77" s="244" t="s">
        <v>154</v>
      </c>
    </row>
    <row r="78" spans="1:8" x14ac:dyDescent="0.2">
      <c r="B78" s="245" t="s">
        <v>267</v>
      </c>
      <c r="C78" s="245">
        <v>57</v>
      </c>
      <c r="D78" s="246" t="s">
        <v>156</v>
      </c>
      <c r="E78" s="246" t="s">
        <v>156</v>
      </c>
      <c r="F78" s="247" t="e">
        <f>VLOOKUP(E78,[1]BaoCaoSoLuongSinhVien!$A$2:$B$34,2,0)</f>
        <v>#N/A</v>
      </c>
      <c r="G78" s="244" t="s">
        <v>262</v>
      </c>
      <c r="H78" s="244" t="s">
        <v>154</v>
      </c>
    </row>
    <row r="79" spans="1:8" x14ac:dyDescent="0.2">
      <c r="B79" s="245" t="s">
        <v>268</v>
      </c>
      <c r="C79" s="245">
        <v>8</v>
      </c>
      <c r="D79" s="246" t="s">
        <v>161</v>
      </c>
      <c r="E79" s="246" t="s">
        <v>162</v>
      </c>
      <c r="F79" s="247" t="e">
        <f>VLOOKUP(E79,[1]BaoCaoSoLuongSinhVien!$A$2:$B$34,2,0)</f>
        <v>#N/A</v>
      </c>
      <c r="G79" s="244" t="s">
        <v>262</v>
      </c>
      <c r="H79" s="244" t="s">
        <v>154</v>
      </c>
    </row>
    <row r="80" spans="1:8" x14ac:dyDescent="0.2">
      <c r="B80" s="245" t="s">
        <v>269</v>
      </c>
      <c r="C80" s="245">
        <v>22</v>
      </c>
      <c r="D80" s="246" t="s">
        <v>161</v>
      </c>
      <c r="E80" s="246" t="s">
        <v>162</v>
      </c>
      <c r="F80" s="247" t="e">
        <f>VLOOKUP(E80,[1]BaoCaoSoLuongSinhVien!$A$2:$B$34,2,0)</f>
        <v>#N/A</v>
      </c>
      <c r="G80" s="244" t="s">
        <v>262</v>
      </c>
      <c r="H80" s="244" t="s">
        <v>154</v>
      </c>
    </row>
    <row r="81" spans="2:8" x14ac:dyDescent="0.2">
      <c r="B81" s="245" t="s">
        <v>270</v>
      </c>
      <c r="C81" s="245">
        <v>39</v>
      </c>
      <c r="D81" s="246" t="s">
        <v>161</v>
      </c>
      <c r="E81" s="246" t="s">
        <v>162</v>
      </c>
      <c r="F81" s="247" t="e">
        <f>VLOOKUP(E81,[1]BaoCaoSoLuongSinhVien!$A$2:$B$34,2,0)</f>
        <v>#N/A</v>
      </c>
      <c r="G81" s="244" t="s">
        <v>262</v>
      </c>
      <c r="H81" s="244" t="s">
        <v>154</v>
      </c>
    </row>
    <row r="82" spans="2:8" x14ac:dyDescent="0.2">
      <c r="B82" s="245" t="s">
        <v>271</v>
      </c>
      <c r="C82" s="245">
        <v>63</v>
      </c>
      <c r="D82" s="246" t="s">
        <v>166</v>
      </c>
      <c r="E82" s="246" t="s">
        <v>162</v>
      </c>
      <c r="F82" s="247" t="e">
        <f>VLOOKUP(E82,[1]BaoCaoSoLuongSinhVien!$A$2:$B$34,2,0)</f>
        <v>#N/A</v>
      </c>
      <c r="G82" s="244" t="s">
        <v>262</v>
      </c>
      <c r="H82" s="244" t="s">
        <v>154</v>
      </c>
    </row>
    <row r="83" spans="2:8" x14ac:dyDescent="0.2">
      <c r="B83" s="245" t="s">
        <v>272</v>
      </c>
      <c r="C83" s="245">
        <v>63</v>
      </c>
      <c r="D83" s="246" t="s">
        <v>168</v>
      </c>
      <c r="E83" s="246" t="s">
        <v>162</v>
      </c>
      <c r="F83" s="247" t="e">
        <f>VLOOKUP(E83,[1]BaoCaoSoLuongSinhVien!$A$2:$B$34,2,0)</f>
        <v>#N/A</v>
      </c>
      <c r="G83" s="244" t="s">
        <v>262</v>
      </c>
      <c r="H83" s="244" t="s">
        <v>154</v>
      </c>
    </row>
    <row r="84" spans="2:8" x14ac:dyDescent="0.2">
      <c r="B84" s="245" t="s">
        <v>273</v>
      </c>
      <c r="C84" s="245">
        <v>45</v>
      </c>
      <c r="D84" s="246" t="s">
        <v>170</v>
      </c>
      <c r="E84" s="246" t="s">
        <v>170</v>
      </c>
      <c r="F84" s="247" t="e">
        <f>VLOOKUP(E84,[1]BaoCaoSoLuongSinhVien!$A$2:$B$34,2,0)</f>
        <v>#N/A</v>
      </c>
      <c r="G84" s="244" t="s">
        <v>262</v>
      </c>
      <c r="H84" s="244" t="s">
        <v>154</v>
      </c>
    </row>
    <row r="85" spans="2:8" x14ac:dyDescent="0.2">
      <c r="B85" s="245" t="s">
        <v>274</v>
      </c>
      <c r="C85" s="245">
        <v>62</v>
      </c>
      <c r="D85" s="246" t="s">
        <v>170</v>
      </c>
      <c r="E85" s="246" t="s">
        <v>170</v>
      </c>
      <c r="F85" s="247" t="e">
        <f>VLOOKUP(E85,[1]BaoCaoSoLuongSinhVien!$A$2:$B$34,2,0)</f>
        <v>#N/A</v>
      </c>
      <c r="G85" s="244" t="s">
        <v>262</v>
      </c>
      <c r="H85" s="244" t="s">
        <v>154</v>
      </c>
    </row>
    <row r="86" spans="2:8" x14ac:dyDescent="0.2">
      <c r="B86" s="245" t="s">
        <v>275</v>
      </c>
      <c r="C86" s="245">
        <v>64</v>
      </c>
      <c r="D86" s="246" t="s">
        <v>170</v>
      </c>
      <c r="E86" s="246" t="s">
        <v>170</v>
      </c>
      <c r="F86" s="247" t="e">
        <f>VLOOKUP(E86,[1]BaoCaoSoLuongSinhVien!$A$2:$B$34,2,0)</f>
        <v>#N/A</v>
      </c>
      <c r="G86" s="244" t="s">
        <v>262</v>
      </c>
      <c r="H86" s="244" t="s">
        <v>154</v>
      </c>
    </row>
    <row r="87" spans="2:8" x14ac:dyDescent="0.2">
      <c r="B87" s="245" t="s">
        <v>276</v>
      </c>
      <c r="C87" s="245">
        <v>68</v>
      </c>
      <c r="D87" s="246" t="s">
        <v>170</v>
      </c>
      <c r="E87" s="246" t="s">
        <v>170</v>
      </c>
      <c r="F87" s="247" t="e">
        <f>VLOOKUP(E87,[1]BaoCaoSoLuongSinhVien!$A$2:$B$34,2,0)</f>
        <v>#N/A</v>
      </c>
      <c r="G87" s="244" t="s">
        <v>262</v>
      </c>
      <c r="H87" s="244" t="s">
        <v>154</v>
      </c>
    </row>
    <row r="88" spans="2:8" x14ac:dyDescent="0.2">
      <c r="B88" s="245" t="s">
        <v>277</v>
      </c>
      <c r="C88" s="245">
        <v>62</v>
      </c>
      <c r="D88" s="246" t="s">
        <v>170</v>
      </c>
      <c r="E88" s="246" t="s">
        <v>170</v>
      </c>
      <c r="F88" s="247" t="e">
        <f>VLOOKUP(E88,[1]BaoCaoSoLuongSinhVien!$A$2:$B$34,2,0)</f>
        <v>#N/A</v>
      </c>
      <c r="G88" s="244" t="s">
        <v>262</v>
      </c>
      <c r="H88" s="244" t="s">
        <v>154</v>
      </c>
    </row>
    <row r="89" spans="2:8" x14ac:dyDescent="0.2">
      <c r="B89" s="245" t="s">
        <v>278</v>
      </c>
      <c r="C89" s="245">
        <v>31</v>
      </c>
      <c r="D89" s="246" t="s">
        <v>176</v>
      </c>
      <c r="E89" s="246" t="s">
        <v>176</v>
      </c>
      <c r="F89" s="247" t="e">
        <f>VLOOKUP(E89,[1]BaoCaoSoLuongSinhVien!$A$2:$B$34,2,0)</f>
        <v>#N/A</v>
      </c>
      <c r="G89" s="244" t="s">
        <v>262</v>
      </c>
      <c r="H89" s="244" t="s">
        <v>154</v>
      </c>
    </row>
    <row r="90" spans="2:8" x14ac:dyDescent="0.2">
      <c r="B90" s="245" t="s">
        <v>279</v>
      </c>
      <c r="C90" s="245">
        <v>66</v>
      </c>
      <c r="D90" s="246" t="s">
        <v>176</v>
      </c>
      <c r="E90" s="246" t="s">
        <v>176</v>
      </c>
      <c r="F90" s="247" t="e">
        <f>VLOOKUP(E90,[1]BaoCaoSoLuongSinhVien!$A$2:$B$34,2,0)</f>
        <v>#N/A</v>
      </c>
      <c r="G90" s="244" t="s">
        <v>262</v>
      </c>
      <c r="H90" s="244" t="s">
        <v>154</v>
      </c>
    </row>
    <row r="91" spans="2:8" x14ac:dyDescent="0.2">
      <c r="B91" s="245" t="s">
        <v>280</v>
      </c>
      <c r="C91" s="245">
        <v>64</v>
      </c>
      <c r="D91" s="246" t="s">
        <v>176</v>
      </c>
      <c r="E91" s="246" t="s">
        <v>176</v>
      </c>
      <c r="F91" s="247" t="e">
        <f>VLOOKUP(E91,[1]BaoCaoSoLuongSinhVien!$A$2:$B$34,2,0)</f>
        <v>#N/A</v>
      </c>
      <c r="G91" s="244" t="s">
        <v>262</v>
      </c>
      <c r="H91" s="244" t="s">
        <v>154</v>
      </c>
    </row>
    <row r="92" spans="2:8" x14ac:dyDescent="0.2">
      <c r="B92" s="245" t="s">
        <v>281</v>
      </c>
      <c r="C92" s="245">
        <v>68</v>
      </c>
      <c r="D92" s="246" t="s">
        <v>176</v>
      </c>
      <c r="E92" s="246" t="s">
        <v>176</v>
      </c>
      <c r="F92" s="247" t="e">
        <f>VLOOKUP(E92,[1]BaoCaoSoLuongSinhVien!$A$2:$B$34,2,0)</f>
        <v>#N/A</v>
      </c>
      <c r="G92" s="244" t="s">
        <v>262</v>
      </c>
      <c r="H92" s="244" t="s">
        <v>154</v>
      </c>
    </row>
    <row r="93" spans="2:8" x14ac:dyDescent="0.2">
      <c r="B93" s="245" t="s">
        <v>282</v>
      </c>
      <c r="C93" s="245">
        <v>70</v>
      </c>
      <c r="D93" s="246" t="s">
        <v>176</v>
      </c>
      <c r="E93" s="246" t="s">
        <v>176</v>
      </c>
      <c r="F93" s="247" t="e">
        <f>VLOOKUP(E93,[1]BaoCaoSoLuongSinhVien!$A$2:$B$34,2,0)</f>
        <v>#N/A</v>
      </c>
      <c r="G93" s="244" t="s">
        <v>262</v>
      </c>
      <c r="H93" s="244" t="s">
        <v>154</v>
      </c>
    </row>
    <row r="94" spans="2:8" x14ac:dyDescent="0.2">
      <c r="B94" s="245" t="s">
        <v>283</v>
      </c>
      <c r="C94" s="245">
        <v>68</v>
      </c>
      <c r="D94" s="246" t="s">
        <v>176</v>
      </c>
      <c r="E94" s="246" t="s">
        <v>176</v>
      </c>
      <c r="F94" s="247" t="e">
        <f>VLOOKUP(E94,[1]BaoCaoSoLuongSinhVien!$A$2:$B$34,2,0)</f>
        <v>#N/A</v>
      </c>
      <c r="G94" s="244" t="s">
        <v>262</v>
      </c>
      <c r="H94" s="244" t="s">
        <v>154</v>
      </c>
    </row>
    <row r="95" spans="2:8" x14ac:dyDescent="0.2">
      <c r="B95" s="245" t="s">
        <v>284</v>
      </c>
      <c r="C95" s="245">
        <v>58</v>
      </c>
      <c r="D95" s="246" t="s">
        <v>176</v>
      </c>
      <c r="E95" s="246" t="s">
        <v>176</v>
      </c>
      <c r="F95" s="247" t="e">
        <f>VLOOKUP(E95,[1]BaoCaoSoLuongSinhVien!$A$2:$B$34,2,0)</f>
        <v>#N/A</v>
      </c>
      <c r="G95" s="244" t="s">
        <v>262</v>
      </c>
      <c r="H95" s="244" t="s">
        <v>154</v>
      </c>
    </row>
    <row r="96" spans="2:8" x14ac:dyDescent="0.2">
      <c r="B96" s="245" t="s">
        <v>285</v>
      </c>
      <c r="C96" s="245">
        <v>46</v>
      </c>
      <c r="D96" s="246" t="s">
        <v>176</v>
      </c>
      <c r="E96" s="246" t="s">
        <v>176</v>
      </c>
      <c r="F96" s="247" t="e">
        <f>VLOOKUP(E96,[1]BaoCaoSoLuongSinhVien!$A$2:$B$34,2,0)</f>
        <v>#N/A</v>
      </c>
      <c r="G96" s="244" t="s">
        <v>262</v>
      </c>
      <c r="H96" s="244" t="s">
        <v>154</v>
      </c>
    </row>
    <row r="97" spans="2:8" x14ac:dyDescent="0.2">
      <c r="B97" s="245" t="s">
        <v>286</v>
      </c>
      <c r="C97" s="245">
        <v>49</v>
      </c>
      <c r="D97" s="246" t="s">
        <v>185</v>
      </c>
      <c r="E97" s="246" t="s">
        <v>185</v>
      </c>
      <c r="F97" s="247" t="e">
        <f>VLOOKUP(E97,[1]BaoCaoSoLuongSinhVien!$A$2:$B$34,2,0)</f>
        <v>#N/A</v>
      </c>
      <c r="G97" s="244" t="s">
        <v>262</v>
      </c>
      <c r="H97" s="244" t="s">
        <v>154</v>
      </c>
    </row>
    <row r="98" spans="2:8" x14ac:dyDescent="0.2">
      <c r="B98" s="245" t="s">
        <v>287</v>
      </c>
      <c r="C98" s="245">
        <v>62</v>
      </c>
      <c r="D98" s="246" t="s">
        <v>187</v>
      </c>
      <c r="E98" s="246" t="s">
        <v>187</v>
      </c>
      <c r="F98" s="247" t="e">
        <f>VLOOKUP(E98,[1]BaoCaoSoLuongSinhVien!$A$2:$B$34,2,0)</f>
        <v>#N/A</v>
      </c>
      <c r="G98" s="244" t="s">
        <v>262</v>
      </c>
      <c r="H98" s="244" t="s">
        <v>154</v>
      </c>
    </row>
    <row r="99" spans="2:8" x14ac:dyDescent="0.2">
      <c r="B99" s="245" t="s">
        <v>288</v>
      </c>
      <c r="C99" s="245">
        <v>61</v>
      </c>
      <c r="D99" s="246" t="s">
        <v>187</v>
      </c>
      <c r="E99" s="246" t="s">
        <v>187</v>
      </c>
      <c r="F99" s="247" t="e">
        <f>VLOOKUP(E99,[1]BaoCaoSoLuongSinhVien!$A$2:$B$34,2,0)</f>
        <v>#N/A</v>
      </c>
      <c r="G99" s="244" t="s">
        <v>262</v>
      </c>
      <c r="H99" s="244" t="s">
        <v>154</v>
      </c>
    </row>
    <row r="100" spans="2:8" x14ac:dyDescent="0.2">
      <c r="B100" s="245" t="s">
        <v>289</v>
      </c>
      <c r="C100" s="245">
        <v>46</v>
      </c>
      <c r="D100" s="246" t="s">
        <v>190</v>
      </c>
      <c r="E100" s="246" t="s">
        <v>190</v>
      </c>
      <c r="F100" s="247" t="e">
        <f>VLOOKUP(E100,[1]BaoCaoSoLuongSinhVien!$A$2:$B$34,2,0)</f>
        <v>#N/A</v>
      </c>
      <c r="G100" s="244" t="s">
        <v>262</v>
      </c>
      <c r="H100" s="244" t="s">
        <v>154</v>
      </c>
    </row>
    <row r="101" spans="2:8" x14ac:dyDescent="0.2">
      <c r="B101" s="245" t="s">
        <v>290</v>
      </c>
      <c r="C101" s="245">
        <v>75</v>
      </c>
      <c r="D101" s="246" t="s">
        <v>192</v>
      </c>
      <c r="E101" s="246" t="s">
        <v>192</v>
      </c>
      <c r="F101" s="247" t="e">
        <f>VLOOKUP(E101,[1]BaoCaoSoLuongSinhVien!$A$2:$B$34,2,0)</f>
        <v>#N/A</v>
      </c>
      <c r="G101" s="244" t="s">
        <v>262</v>
      </c>
      <c r="H101" s="244" t="s">
        <v>154</v>
      </c>
    </row>
    <row r="102" spans="2:8" x14ac:dyDescent="0.2">
      <c r="B102" s="245" t="s">
        <v>291</v>
      </c>
      <c r="C102" s="245">
        <v>61</v>
      </c>
      <c r="D102" s="246" t="s">
        <v>192</v>
      </c>
      <c r="E102" s="246" t="s">
        <v>192</v>
      </c>
      <c r="F102" s="247" t="e">
        <f>VLOOKUP(E102,[1]BaoCaoSoLuongSinhVien!$A$2:$B$34,2,0)</f>
        <v>#N/A</v>
      </c>
      <c r="G102" s="244" t="s">
        <v>262</v>
      </c>
      <c r="H102" s="244" t="s">
        <v>154</v>
      </c>
    </row>
    <row r="103" spans="2:8" x14ac:dyDescent="0.2">
      <c r="B103" s="245" t="s">
        <v>292</v>
      </c>
      <c r="C103" s="245">
        <v>13</v>
      </c>
      <c r="D103" s="246" t="s">
        <v>194</v>
      </c>
      <c r="E103" s="246" t="s">
        <v>194</v>
      </c>
      <c r="F103" s="247" t="e">
        <f>VLOOKUP(E103,[1]BaoCaoSoLuongSinhVien!$A$2:$B$34,2,0)</f>
        <v>#N/A</v>
      </c>
      <c r="G103" s="244" t="s">
        <v>262</v>
      </c>
      <c r="H103" s="244" t="s">
        <v>154</v>
      </c>
    </row>
    <row r="104" spans="2:8" x14ac:dyDescent="0.2">
      <c r="B104" s="245" t="s">
        <v>293</v>
      </c>
      <c r="C104" s="245">
        <v>19</v>
      </c>
      <c r="D104" s="246" t="s">
        <v>196</v>
      </c>
      <c r="E104" s="246" t="s">
        <v>196</v>
      </c>
      <c r="F104" s="247" t="e">
        <f>VLOOKUP(E104,[1]BaoCaoSoLuongSinhVien!$A$2:$B$34,2,0)</f>
        <v>#N/A</v>
      </c>
      <c r="G104" s="244" t="s">
        <v>262</v>
      </c>
      <c r="H104" s="244" t="s">
        <v>154</v>
      </c>
    </row>
    <row r="105" spans="2:8" x14ac:dyDescent="0.2">
      <c r="B105" s="245" t="s">
        <v>294</v>
      </c>
      <c r="C105" s="245">
        <v>52</v>
      </c>
      <c r="D105" s="246" t="s">
        <v>198</v>
      </c>
      <c r="E105" s="246" t="s">
        <v>198</v>
      </c>
      <c r="F105" s="247" t="e">
        <f>VLOOKUP(E105,[1]BaoCaoSoLuongSinhVien!$A$2:$B$34,2,0)</f>
        <v>#N/A</v>
      </c>
      <c r="G105" s="244" t="s">
        <v>262</v>
      </c>
      <c r="H105" s="244" t="s">
        <v>154</v>
      </c>
    </row>
    <row r="106" spans="2:8" x14ac:dyDescent="0.2">
      <c r="B106" s="245" t="s">
        <v>295</v>
      </c>
      <c r="C106" s="245">
        <v>70</v>
      </c>
      <c r="D106" s="246" t="s">
        <v>200</v>
      </c>
      <c r="E106" s="246" t="s">
        <v>200</v>
      </c>
      <c r="F106" s="247" t="e">
        <f>VLOOKUP(E106,[1]BaoCaoSoLuongSinhVien!$A$2:$B$34,2,0)</f>
        <v>#N/A</v>
      </c>
      <c r="G106" s="244" t="s">
        <v>262</v>
      </c>
      <c r="H106" s="244" t="s">
        <v>154</v>
      </c>
    </row>
    <row r="107" spans="2:8" x14ac:dyDescent="0.2">
      <c r="B107" s="245" t="s">
        <v>296</v>
      </c>
      <c r="C107" s="245">
        <v>58</v>
      </c>
      <c r="D107" s="246" t="s">
        <v>200</v>
      </c>
      <c r="E107" s="246" t="s">
        <v>200</v>
      </c>
      <c r="F107" s="247" t="e">
        <f>VLOOKUP(E107,[1]BaoCaoSoLuongSinhVien!$A$2:$B$34,2,0)</f>
        <v>#N/A</v>
      </c>
      <c r="G107" s="244" t="s">
        <v>262</v>
      </c>
      <c r="H107" s="244" t="s">
        <v>154</v>
      </c>
    </row>
    <row r="108" spans="2:8" x14ac:dyDescent="0.2">
      <c r="B108" s="245" t="s">
        <v>297</v>
      </c>
      <c r="C108" s="245">
        <v>56</v>
      </c>
      <c r="D108" s="246" t="s">
        <v>200</v>
      </c>
      <c r="E108" s="246" t="s">
        <v>200</v>
      </c>
      <c r="F108" s="247" t="e">
        <f>VLOOKUP(E108,[1]BaoCaoSoLuongSinhVien!$A$2:$B$34,2,0)</f>
        <v>#N/A</v>
      </c>
      <c r="G108" s="244" t="s">
        <v>262</v>
      </c>
      <c r="H108" s="244" t="s">
        <v>154</v>
      </c>
    </row>
    <row r="109" spans="2:8" x14ac:dyDescent="0.2">
      <c r="B109" s="245" t="s">
        <v>298</v>
      </c>
      <c r="C109" s="245">
        <v>41</v>
      </c>
      <c r="D109" s="246" t="s">
        <v>203</v>
      </c>
      <c r="E109" s="246" t="s">
        <v>203</v>
      </c>
      <c r="F109" s="247" t="e">
        <f>VLOOKUP(E109,[1]BaoCaoSoLuongSinhVien!$A$2:$B$34,2,0)</f>
        <v>#N/A</v>
      </c>
      <c r="G109" s="244" t="s">
        <v>262</v>
      </c>
      <c r="H109" s="244" t="s">
        <v>154</v>
      </c>
    </row>
    <row r="110" spans="2:8" x14ac:dyDescent="0.2">
      <c r="B110" s="245" t="s">
        <v>299</v>
      </c>
      <c r="C110" s="245">
        <v>73</v>
      </c>
      <c r="D110" s="246" t="s">
        <v>203</v>
      </c>
      <c r="E110" s="246" t="s">
        <v>203</v>
      </c>
      <c r="F110" s="247" t="e">
        <f>VLOOKUP(E110,[1]BaoCaoSoLuongSinhVien!$A$2:$B$34,2,0)</f>
        <v>#N/A</v>
      </c>
      <c r="G110" s="244" t="s">
        <v>262</v>
      </c>
      <c r="H110" s="244" t="s">
        <v>154</v>
      </c>
    </row>
    <row r="111" spans="2:8" x14ac:dyDescent="0.2">
      <c r="B111" s="245" t="s">
        <v>300</v>
      </c>
      <c r="C111" s="245">
        <v>71</v>
      </c>
      <c r="D111" s="246" t="s">
        <v>203</v>
      </c>
      <c r="E111" s="246" t="s">
        <v>203</v>
      </c>
      <c r="F111" s="247" t="e">
        <f>VLOOKUP(E111,[1]BaoCaoSoLuongSinhVien!$A$2:$B$34,2,0)</f>
        <v>#N/A</v>
      </c>
      <c r="G111" s="244" t="s">
        <v>262</v>
      </c>
      <c r="H111" s="244" t="s">
        <v>154</v>
      </c>
    </row>
    <row r="112" spans="2:8" x14ac:dyDescent="0.2">
      <c r="B112" s="245" t="s">
        <v>301</v>
      </c>
      <c r="C112" s="245">
        <v>70</v>
      </c>
      <c r="D112" s="246" t="s">
        <v>203</v>
      </c>
      <c r="E112" s="246" t="s">
        <v>203</v>
      </c>
      <c r="F112" s="247" t="e">
        <f>VLOOKUP(E112,[1]BaoCaoSoLuongSinhVien!$A$2:$B$34,2,0)</f>
        <v>#N/A</v>
      </c>
      <c r="G112" s="244" t="s">
        <v>262</v>
      </c>
      <c r="H112" s="244" t="s">
        <v>154</v>
      </c>
    </row>
    <row r="113" spans="2:8" x14ac:dyDescent="0.2">
      <c r="B113" s="245" t="s">
        <v>302</v>
      </c>
      <c r="C113" s="245">
        <v>65</v>
      </c>
      <c r="D113" s="246" t="s">
        <v>203</v>
      </c>
      <c r="E113" s="246" t="s">
        <v>203</v>
      </c>
      <c r="F113" s="247" t="e">
        <f>VLOOKUP(E113,[1]BaoCaoSoLuongSinhVien!$A$2:$B$34,2,0)</f>
        <v>#N/A</v>
      </c>
      <c r="G113" s="244" t="s">
        <v>262</v>
      </c>
      <c r="H113" s="244" t="s">
        <v>154</v>
      </c>
    </row>
    <row r="114" spans="2:8" x14ac:dyDescent="0.2">
      <c r="B114" s="245" t="s">
        <v>303</v>
      </c>
      <c r="C114" s="245">
        <v>24</v>
      </c>
      <c r="D114" s="246" t="s">
        <v>208</v>
      </c>
      <c r="E114" s="246" t="s">
        <v>208</v>
      </c>
      <c r="F114" s="247" t="e">
        <f>VLOOKUP(E114,[1]BaoCaoSoLuongSinhVien!$A$2:$B$34,2,0)</f>
        <v>#N/A</v>
      </c>
      <c r="G114" s="244" t="s">
        <v>262</v>
      </c>
      <c r="H114" s="244" t="s">
        <v>154</v>
      </c>
    </row>
    <row r="115" spans="2:8" x14ac:dyDescent="0.2">
      <c r="B115" s="245" t="s">
        <v>304</v>
      </c>
      <c r="C115" s="245">
        <v>27</v>
      </c>
      <c r="D115" s="246" t="s">
        <v>211</v>
      </c>
      <c r="E115" s="246" t="s">
        <v>211</v>
      </c>
      <c r="F115" s="247" t="e">
        <f>VLOOKUP(E115,[1]BaoCaoSoLuongSinhVien!$A$2:$B$34,2,0)</f>
        <v>#N/A</v>
      </c>
      <c r="G115" s="244" t="s">
        <v>262</v>
      </c>
      <c r="H115" s="244" t="s">
        <v>154</v>
      </c>
    </row>
    <row r="116" spans="2:8" x14ac:dyDescent="0.2">
      <c r="B116" s="245" t="s">
        <v>305</v>
      </c>
      <c r="C116" s="245">
        <v>38</v>
      </c>
      <c r="D116" s="246" t="s">
        <v>213</v>
      </c>
      <c r="E116" s="246" t="s">
        <v>213</v>
      </c>
      <c r="F116" s="247" t="e">
        <f>VLOOKUP(E116,[1]BaoCaoSoLuongSinhVien!$A$2:$B$34,2,0)</f>
        <v>#N/A</v>
      </c>
      <c r="G116" s="244" t="s">
        <v>262</v>
      </c>
      <c r="H116" s="244" t="s">
        <v>154</v>
      </c>
    </row>
    <row r="117" spans="2:8" x14ac:dyDescent="0.2">
      <c r="B117" s="245" t="s">
        <v>306</v>
      </c>
      <c r="C117" s="245">
        <v>7</v>
      </c>
      <c r="D117" s="246" t="s">
        <v>215</v>
      </c>
      <c r="E117" s="246" t="s">
        <v>215</v>
      </c>
      <c r="F117" s="247" t="e">
        <f>VLOOKUP(E117,[1]BaoCaoSoLuongSinhVien!$A$2:$B$34,2,0)</f>
        <v>#N/A</v>
      </c>
      <c r="G117" s="244" t="s">
        <v>262</v>
      </c>
      <c r="H117" s="244" t="s">
        <v>154</v>
      </c>
    </row>
    <row r="118" spans="2:8" x14ac:dyDescent="0.2">
      <c r="B118" s="245" t="s">
        <v>307</v>
      </c>
      <c r="C118" s="245">
        <v>62</v>
      </c>
      <c r="D118" s="246" t="s">
        <v>215</v>
      </c>
      <c r="E118" s="246" t="s">
        <v>215</v>
      </c>
      <c r="F118" s="247" t="e">
        <f>VLOOKUP(E118,[1]BaoCaoSoLuongSinhVien!$A$2:$B$34,2,0)</f>
        <v>#N/A</v>
      </c>
      <c r="G118" s="244" t="s">
        <v>262</v>
      </c>
      <c r="H118" s="244" t="s">
        <v>154</v>
      </c>
    </row>
    <row r="119" spans="2:8" x14ac:dyDescent="0.2">
      <c r="B119" s="245" t="s">
        <v>308</v>
      </c>
      <c r="C119" s="245">
        <v>68</v>
      </c>
      <c r="D119" s="246" t="s">
        <v>215</v>
      </c>
      <c r="E119" s="246" t="s">
        <v>215</v>
      </c>
      <c r="F119" s="247" t="e">
        <f>VLOOKUP(E119,[1]BaoCaoSoLuongSinhVien!$A$2:$B$34,2,0)</f>
        <v>#N/A</v>
      </c>
      <c r="G119" s="244" t="s">
        <v>262</v>
      </c>
      <c r="H119" s="244" t="s">
        <v>154</v>
      </c>
    </row>
    <row r="120" spans="2:8" x14ac:dyDescent="0.2">
      <c r="B120" s="245" t="s">
        <v>309</v>
      </c>
      <c r="C120" s="245">
        <v>72</v>
      </c>
      <c r="D120" s="246" t="s">
        <v>215</v>
      </c>
      <c r="E120" s="246" t="s">
        <v>215</v>
      </c>
      <c r="F120" s="247" t="e">
        <f>VLOOKUP(E120,[1]BaoCaoSoLuongSinhVien!$A$2:$B$34,2,0)</f>
        <v>#N/A</v>
      </c>
      <c r="G120" s="244" t="s">
        <v>262</v>
      </c>
      <c r="H120" s="244" t="s">
        <v>154</v>
      </c>
    </row>
    <row r="121" spans="2:8" x14ac:dyDescent="0.2">
      <c r="B121" s="245" t="s">
        <v>310</v>
      </c>
      <c r="C121" s="245">
        <v>67</v>
      </c>
      <c r="D121" s="246" t="s">
        <v>215</v>
      </c>
      <c r="E121" s="246" t="s">
        <v>215</v>
      </c>
      <c r="F121" s="247" t="e">
        <f>VLOOKUP(E121,[1]BaoCaoSoLuongSinhVien!$A$2:$B$34,2,0)</f>
        <v>#N/A</v>
      </c>
      <c r="G121" s="244" t="s">
        <v>262</v>
      </c>
      <c r="H121" s="244" t="s">
        <v>154</v>
      </c>
    </row>
    <row r="122" spans="2:8" x14ac:dyDescent="0.2">
      <c r="B122" s="245" t="s">
        <v>311</v>
      </c>
      <c r="C122" s="245">
        <v>68</v>
      </c>
      <c r="D122" s="246" t="s">
        <v>215</v>
      </c>
      <c r="E122" s="246" t="s">
        <v>215</v>
      </c>
      <c r="F122" s="247" t="e">
        <f>VLOOKUP(E122,[1]BaoCaoSoLuongSinhVien!$A$2:$B$34,2,0)</f>
        <v>#N/A</v>
      </c>
      <c r="G122" s="244" t="s">
        <v>262</v>
      </c>
      <c r="H122" s="244" t="s">
        <v>154</v>
      </c>
    </row>
    <row r="123" spans="2:8" x14ac:dyDescent="0.2">
      <c r="B123" s="245" t="s">
        <v>312</v>
      </c>
      <c r="C123" s="245">
        <v>66</v>
      </c>
      <c r="D123" s="246" t="s">
        <v>215</v>
      </c>
      <c r="E123" s="246" t="s">
        <v>215</v>
      </c>
      <c r="F123" s="247" t="e">
        <f>VLOOKUP(E123,[1]BaoCaoSoLuongSinhVien!$A$2:$B$34,2,0)</f>
        <v>#N/A</v>
      </c>
      <c r="G123" s="244" t="s">
        <v>262</v>
      </c>
      <c r="H123" s="244" t="s">
        <v>154</v>
      </c>
    </row>
    <row r="124" spans="2:8" x14ac:dyDescent="0.2">
      <c r="B124" s="245" t="s">
        <v>313</v>
      </c>
      <c r="C124" s="245">
        <v>80</v>
      </c>
      <c r="D124" s="246" t="s">
        <v>223</v>
      </c>
      <c r="E124" s="246" t="s">
        <v>223</v>
      </c>
      <c r="F124" s="247" t="e">
        <f>VLOOKUP(E124,[1]BaoCaoSoLuongSinhVien!$A$2:$B$34,2,0)</f>
        <v>#N/A</v>
      </c>
      <c r="G124" s="244" t="s">
        <v>262</v>
      </c>
      <c r="H124" s="244" t="s">
        <v>154</v>
      </c>
    </row>
    <row r="125" spans="2:8" x14ac:dyDescent="0.2">
      <c r="B125" s="245" t="s">
        <v>314</v>
      </c>
      <c r="C125" s="245">
        <v>79</v>
      </c>
      <c r="D125" s="246" t="s">
        <v>223</v>
      </c>
      <c r="E125" s="246" t="s">
        <v>223</v>
      </c>
      <c r="F125" s="247" t="e">
        <f>VLOOKUP(E125,[1]BaoCaoSoLuongSinhVien!$A$2:$B$34,2,0)</f>
        <v>#N/A</v>
      </c>
      <c r="G125" s="244" t="s">
        <v>262</v>
      </c>
      <c r="H125" s="244" t="s">
        <v>154</v>
      </c>
    </row>
    <row r="126" spans="2:8" x14ac:dyDescent="0.2">
      <c r="B126" s="245" t="s">
        <v>315</v>
      </c>
      <c r="C126" s="245">
        <v>81</v>
      </c>
      <c r="D126" s="246" t="s">
        <v>223</v>
      </c>
      <c r="E126" s="246" t="s">
        <v>223</v>
      </c>
      <c r="F126" s="247" t="e">
        <f>VLOOKUP(E126,[1]BaoCaoSoLuongSinhVien!$A$2:$B$34,2,0)</f>
        <v>#N/A</v>
      </c>
      <c r="G126" s="244" t="s">
        <v>262</v>
      </c>
      <c r="H126" s="244" t="s">
        <v>154</v>
      </c>
    </row>
    <row r="127" spans="2:8" x14ac:dyDescent="0.2">
      <c r="B127" s="245" t="s">
        <v>316</v>
      </c>
      <c r="C127" s="245">
        <v>80</v>
      </c>
      <c r="D127" s="246" t="s">
        <v>223</v>
      </c>
      <c r="E127" s="246" t="s">
        <v>223</v>
      </c>
      <c r="F127" s="247" t="e">
        <f>VLOOKUP(E127,[1]BaoCaoSoLuongSinhVien!$A$2:$B$34,2,0)</f>
        <v>#N/A</v>
      </c>
      <c r="G127" s="244" t="s">
        <v>262</v>
      </c>
      <c r="H127" s="244" t="s">
        <v>154</v>
      </c>
    </row>
    <row r="128" spans="2:8" x14ac:dyDescent="0.2">
      <c r="B128" s="245" t="s">
        <v>317</v>
      </c>
      <c r="C128" s="245">
        <v>50</v>
      </c>
      <c r="D128" s="246" t="s">
        <v>229</v>
      </c>
      <c r="E128" s="246" t="s">
        <v>229</v>
      </c>
      <c r="F128" s="247" t="e">
        <f>VLOOKUP(E128,[1]BaoCaoSoLuongSinhVien!$A$2:$B$34,2,0)</f>
        <v>#N/A</v>
      </c>
      <c r="G128" s="244" t="s">
        <v>262</v>
      </c>
      <c r="H128" s="244" t="s">
        <v>154</v>
      </c>
    </row>
    <row r="129" spans="2:8" x14ac:dyDescent="0.2">
      <c r="B129" s="245" t="s">
        <v>318</v>
      </c>
      <c r="C129" s="245">
        <v>53</v>
      </c>
      <c r="D129" s="246" t="s">
        <v>229</v>
      </c>
      <c r="E129" s="246" t="s">
        <v>229</v>
      </c>
      <c r="F129" s="247" t="e">
        <f>VLOOKUP(E129,[1]BaoCaoSoLuongSinhVien!$A$2:$B$34,2,0)</f>
        <v>#N/A</v>
      </c>
      <c r="G129" s="244" t="s">
        <v>262</v>
      </c>
      <c r="H129" s="244" t="s">
        <v>154</v>
      </c>
    </row>
    <row r="130" spans="2:8" x14ac:dyDescent="0.2">
      <c r="B130" s="245" t="s">
        <v>319</v>
      </c>
      <c r="C130" s="245">
        <v>52</v>
      </c>
      <c r="D130" s="246" t="s">
        <v>229</v>
      </c>
      <c r="E130" s="246" t="s">
        <v>229</v>
      </c>
      <c r="F130" s="247" t="e">
        <f>VLOOKUP(E130,[1]BaoCaoSoLuongSinhVien!$A$2:$B$34,2,0)</f>
        <v>#N/A</v>
      </c>
      <c r="G130" s="244" t="s">
        <v>262</v>
      </c>
      <c r="H130" s="244" t="s">
        <v>154</v>
      </c>
    </row>
    <row r="131" spans="2:8" x14ac:dyDescent="0.2">
      <c r="B131" s="245" t="s">
        <v>320</v>
      </c>
      <c r="C131" s="245">
        <v>11</v>
      </c>
      <c r="D131" s="246" t="s">
        <v>233</v>
      </c>
      <c r="E131" s="246" t="s">
        <v>233</v>
      </c>
      <c r="F131" s="247" t="e">
        <f>VLOOKUP(E131,[1]BaoCaoSoLuongSinhVien!$A$2:$B$34,2,0)</f>
        <v>#N/A</v>
      </c>
      <c r="G131" s="244" t="s">
        <v>262</v>
      </c>
      <c r="H131" s="244" t="s">
        <v>154</v>
      </c>
    </row>
    <row r="132" spans="2:8" x14ac:dyDescent="0.2">
      <c r="B132" s="245" t="s">
        <v>321</v>
      </c>
      <c r="C132" s="245">
        <v>73</v>
      </c>
      <c r="D132" s="246" t="s">
        <v>233</v>
      </c>
      <c r="E132" s="246" t="s">
        <v>233</v>
      </c>
      <c r="F132" s="247" t="e">
        <f>VLOOKUP(E132,[1]BaoCaoSoLuongSinhVien!$A$2:$B$34,2,0)</f>
        <v>#N/A</v>
      </c>
      <c r="G132" s="244" t="s">
        <v>262</v>
      </c>
      <c r="H132" s="244" t="s">
        <v>154</v>
      </c>
    </row>
    <row r="133" spans="2:8" x14ac:dyDescent="0.2">
      <c r="B133" s="245" t="s">
        <v>322</v>
      </c>
      <c r="C133" s="245">
        <v>68</v>
      </c>
      <c r="D133" s="246" t="s">
        <v>233</v>
      </c>
      <c r="E133" s="246" t="s">
        <v>233</v>
      </c>
      <c r="F133" s="247" t="e">
        <f>VLOOKUP(E133,[1]BaoCaoSoLuongSinhVien!$A$2:$B$34,2,0)</f>
        <v>#N/A</v>
      </c>
      <c r="G133" s="244" t="s">
        <v>262</v>
      </c>
      <c r="H133" s="244" t="s">
        <v>154</v>
      </c>
    </row>
    <row r="134" spans="2:8" x14ac:dyDescent="0.2">
      <c r="B134" s="245" t="s">
        <v>323</v>
      </c>
      <c r="C134" s="245">
        <v>72</v>
      </c>
      <c r="D134" s="246" t="s">
        <v>233</v>
      </c>
      <c r="E134" s="246" t="s">
        <v>233</v>
      </c>
      <c r="F134" s="247" t="e">
        <f>VLOOKUP(E134,[1]BaoCaoSoLuongSinhVien!$A$2:$B$34,2,0)</f>
        <v>#N/A</v>
      </c>
      <c r="G134" s="244" t="s">
        <v>262</v>
      </c>
      <c r="H134" s="244" t="s">
        <v>154</v>
      </c>
    </row>
    <row r="135" spans="2:8" x14ac:dyDescent="0.2">
      <c r="B135" s="245" t="s">
        <v>324</v>
      </c>
      <c r="C135" s="245">
        <v>71</v>
      </c>
      <c r="D135" s="246" t="s">
        <v>233</v>
      </c>
      <c r="E135" s="246" t="s">
        <v>233</v>
      </c>
      <c r="F135" s="247" t="e">
        <f>VLOOKUP(E135,[1]BaoCaoSoLuongSinhVien!$A$2:$B$34,2,0)</f>
        <v>#N/A</v>
      </c>
      <c r="G135" s="244" t="s">
        <v>262</v>
      </c>
      <c r="H135" s="244" t="s">
        <v>154</v>
      </c>
    </row>
    <row r="136" spans="2:8" x14ac:dyDescent="0.2">
      <c r="B136" s="245" t="s">
        <v>325</v>
      </c>
      <c r="C136" s="245">
        <v>71</v>
      </c>
      <c r="D136" s="246" t="s">
        <v>233</v>
      </c>
      <c r="E136" s="246" t="s">
        <v>233</v>
      </c>
      <c r="F136" s="247" t="e">
        <f>VLOOKUP(E136,[1]BaoCaoSoLuongSinhVien!$A$2:$B$34,2,0)</f>
        <v>#N/A</v>
      </c>
      <c r="G136" s="244" t="s">
        <v>262</v>
      </c>
      <c r="H136" s="244" t="s">
        <v>154</v>
      </c>
    </row>
    <row r="137" spans="2:8" x14ac:dyDescent="0.2">
      <c r="B137" s="245" t="s">
        <v>326</v>
      </c>
      <c r="C137" s="245">
        <v>39</v>
      </c>
      <c r="D137" s="246" t="s">
        <v>242</v>
      </c>
      <c r="E137" s="246" t="s">
        <v>242</v>
      </c>
      <c r="F137" s="247" t="e">
        <f>VLOOKUP(E137,[1]BaoCaoSoLuongSinhVien!$A$2:$B$34,2,0)</f>
        <v>#N/A</v>
      </c>
      <c r="G137" s="244" t="s">
        <v>262</v>
      </c>
      <c r="H137" s="244" t="s">
        <v>154</v>
      </c>
    </row>
    <row r="138" spans="2:8" x14ac:dyDescent="0.2">
      <c r="B138" s="245" t="s">
        <v>327</v>
      </c>
      <c r="C138" s="245">
        <v>18</v>
      </c>
      <c r="D138" s="246" t="s">
        <v>244</v>
      </c>
      <c r="E138" s="246" t="s">
        <v>244</v>
      </c>
      <c r="F138" s="247" t="e">
        <f>VLOOKUP(E138,[1]BaoCaoSoLuongSinhVien!$A$2:$B$34,2,0)</f>
        <v>#N/A</v>
      </c>
      <c r="G138" s="244" t="s">
        <v>262</v>
      </c>
      <c r="H138" s="244" t="s">
        <v>154</v>
      </c>
    </row>
    <row r="139" spans="2:8" x14ac:dyDescent="0.2">
      <c r="B139" s="245" t="s">
        <v>328</v>
      </c>
      <c r="C139" s="245">
        <v>48</v>
      </c>
      <c r="D139" s="246" t="s">
        <v>246</v>
      </c>
      <c r="E139" s="246" t="s">
        <v>246</v>
      </c>
      <c r="F139" s="247" t="e">
        <f>VLOOKUP(E139,[1]BaoCaoSoLuongSinhVien!$A$2:$B$34,2,0)</f>
        <v>#N/A</v>
      </c>
      <c r="G139" s="244" t="s">
        <v>262</v>
      </c>
      <c r="H139" s="244" t="s">
        <v>154</v>
      </c>
    </row>
    <row r="140" spans="2:8" x14ac:dyDescent="0.2">
      <c r="B140" s="245" t="s">
        <v>329</v>
      </c>
      <c r="C140" s="245">
        <v>9</v>
      </c>
      <c r="D140" s="246" t="s">
        <v>248</v>
      </c>
      <c r="E140" s="246" t="s">
        <v>248</v>
      </c>
      <c r="F140" s="247" t="e">
        <f>VLOOKUP(E140,[1]BaoCaoSoLuongSinhVien!$A$2:$B$34,2,0)</f>
        <v>#N/A</v>
      </c>
      <c r="G140" s="244" t="s">
        <v>262</v>
      </c>
      <c r="H140" s="244" t="s">
        <v>154</v>
      </c>
    </row>
    <row r="141" spans="2:8" x14ac:dyDescent="0.2">
      <c r="B141" s="245" t="s">
        <v>330</v>
      </c>
      <c r="C141" s="245">
        <v>13</v>
      </c>
      <c r="D141" s="246" t="s">
        <v>250</v>
      </c>
      <c r="E141" s="246" t="s">
        <v>250</v>
      </c>
      <c r="F141" s="247" t="e">
        <f>VLOOKUP(E141,[1]BaoCaoSoLuongSinhVien!$A$2:$B$34,2,0)</f>
        <v>#N/A</v>
      </c>
      <c r="G141" s="244" t="s">
        <v>262</v>
      </c>
      <c r="H141" s="244" t="s">
        <v>154</v>
      </c>
    </row>
    <row r="142" spans="2:8" x14ac:dyDescent="0.2">
      <c r="B142" s="245" t="s">
        <v>331</v>
      </c>
      <c r="C142" s="245">
        <v>79</v>
      </c>
      <c r="D142" s="246" t="s">
        <v>176</v>
      </c>
      <c r="E142" s="246" t="s">
        <v>176</v>
      </c>
      <c r="F142" s="247" t="e">
        <f>VLOOKUP(E142,[1]BaoCaoSoLuongSinhVien!$A$2:$B$34,2,0)</f>
        <v>#N/A</v>
      </c>
      <c r="G142" s="244" t="s">
        <v>262</v>
      </c>
      <c r="H142" s="244" t="s">
        <v>252</v>
      </c>
    </row>
    <row r="143" spans="2:8" x14ac:dyDescent="0.2">
      <c r="B143" s="245" t="s">
        <v>332</v>
      </c>
      <c r="C143" s="245">
        <v>9</v>
      </c>
      <c r="D143" s="246" t="s">
        <v>190</v>
      </c>
      <c r="E143" s="246" t="s">
        <v>190</v>
      </c>
      <c r="F143" s="247" t="e">
        <f>VLOOKUP(E143,[1]BaoCaoSoLuongSinhVien!$A$2:$B$34,2,0)</f>
        <v>#N/A</v>
      </c>
      <c r="G143" s="244" t="s">
        <v>262</v>
      </c>
      <c r="H143" s="244" t="s">
        <v>252</v>
      </c>
    </row>
    <row r="144" spans="2:8" x14ac:dyDescent="0.2">
      <c r="B144" s="245" t="s">
        <v>333</v>
      </c>
      <c r="C144" s="245">
        <v>46</v>
      </c>
      <c r="D144" s="246" t="s">
        <v>192</v>
      </c>
      <c r="E144" s="246" t="s">
        <v>192</v>
      </c>
      <c r="F144" s="247" t="e">
        <f>VLOOKUP(E144,[1]BaoCaoSoLuongSinhVien!$A$2:$B$34,2,0)</f>
        <v>#N/A</v>
      </c>
      <c r="G144" s="244" t="s">
        <v>262</v>
      </c>
      <c r="H144" s="244" t="s">
        <v>252</v>
      </c>
    </row>
    <row r="145" spans="2:8" x14ac:dyDescent="0.2">
      <c r="B145" s="245" t="s">
        <v>334</v>
      </c>
      <c r="C145" s="245">
        <v>4</v>
      </c>
      <c r="D145" s="246" t="s">
        <v>196</v>
      </c>
      <c r="E145" s="246" t="s">
        <v>196</v>
      </c>
      <c r="F145" s="247" t="e">
        <f>VLOOKUP(E145,[1]BaoCaoSoLuongSinhVien!$A$2:$B$34,2,0)</f>
        <v>#N/A</v>
      </c>
      <c r="G145" s="244" t="s">
        <v>262</v>
      </c>
      <c r="H145" s="244" t="s">
        <v>252</v>
      </c>
    </row>
    <row r="146" spans="2:8" x14ac:dyDescent="0.2">
      <c r="B146" s="245" t="s">
        <v>335</v>
      </c>
      <c r="C146" s="245">
        <v>35</v>
      </c>
      <c r="D146" s="246" t="s">
        <v>198</v>
      </c>
      <c r="E146" s="246" t="s">
        <v>198</v>
      </c>
      <c r="F146" s="247" t="e">
        <f>VLOOKUP(E146,[1]BaoCaoSoLuongSinhVien!$A$2:$B$34,2,0)</f>
        <v>#N/A</v>
      </c>
      <c r="G146" s="244" t="s">
        <v>262</v>
      </c>
      <c r="H146" s="244" t="s">
        <v>252</v>
      </c>
    </row>
    <row r="147" spans="2:8" x14ac:dyDescent="0.2">
      <c r="B147" s="245" t="s">
        <v>336</v>
      </c>
      <c r="C147" s="245">
        <v>51</v>
      </c>
      <c r="D147" s="246" t="s">
        <v>215</v>
      </c>
      <c r="E147" s="246" t="s">
        <v>215</v>
      </c>
      <c r="F147" s="247" t="e">
        <f>VLOOKUP(E147,[1]BaoCaoSoLuongSinhVien!$A$2:$B$34,2,0)</f>
        <v>#N/A</v>
      </c>
      <c r="G147" s="244" t="s">
        <v>262</v>
      </c>
      <c r="H147" s="244" t="s">
        <v>252</v>
      </c>
    </row>
    <row r="148" spans="2:8" x14ac:dyDescent="0.2">
      <c r="B148" s="245" t="s">
        <v>337</v>
      </c>
      <c r="C148" s="245">
        <v>104</v>
      </c>
      <c r="D148" s="246" t="s">
        <v>233</v>
      </c>
      <c r="E148" s="246" t="s">
        <v>233</v>
      </c>
      <c r="F148" s="247" t="e">
        <f>VLOOKUP(E148,[1]BaoCaoSoLuongSinhVien!$A$2:$B$34,2,0)</f>
        <v>#N/A</v>
      </c>
      <c r="G148" s="244" t="s">
        <v>262</v>
      </c>
      <c r="H148" s="244" t="s">
        <v>252</v>
      </c>
    </row>
    <row r="149" spans="2:8" x14ac:dyDescent="0.2">
      <c r="B149" s="245" t="s">
        <v>338</v>
      </c>
      <c r="C149" s="245">
        <v>18</v>
      </c>
      <c r="D149" s="246" t="s">
        <v>242</v>
      </c>
      <c r="E149" s="246" t="s">
        <v>242</v>
      </c>
      <c r="F149" s="247" t="e">
        <f>VLOOKUP(E149,[1]BaoCaoSoLuongSinhVien!$A$2:$B$34,2,0)</f>
        <v>#N/A</v>
      </c>
      <c r="G149" s="244" t="s">
        <v>262</v>
      </c>
      <c r="H149" s="244" t="s">
        <v>252</v>
      </c>
    </row>
    <row r="150" spans="2:8" x14ac:dyDescent="0.2">
      <c r="B150" s="245" t="s">
        <v>339</v>
      </c>
      <c r="C150" s="245">
        <v>4</v>
      </c>
      <c r="D150" s="246" t="s">
        <v>246</v>
      </c>
      <c r="E150" s="246" t="s">
        <v>246</v>
      </c>
      <c r="F150" s="247" t="e">
        <f>VLOOKUP(E150,[1]BaoCaoSoLuongSinhVien!$A$2:$B$34,2,0)</f>
        <v>#N/A</v>
      </c>
      <c r="G150" s="244" t="s">
        <v>262</v>
      </c>
      <c r="H150" s="244" t="s">
        <v>252</v>
      </c>
    </row>
    <row r="151" spans="2:8" x14ac:dyDescent="0.2">
      <c r="B151" s="245" t="s">
        <v>340</v>
      </c>
      <c r="C151" s="245">
        <v>26</v>
      </c>
      <c r="D151" s="246" t="s">
        <v>156</v>
      </c>
      <c r="E151" s="246" t="s">
        <v>156</v>
      </c>
      <c r="F151" s="247" t="e">
        <f>VLOOKUP(E151,[1]BaoCaoSoLuongSinhVien!$A$2:$B$34,2,0)</f>
        <v>#N/A</v>
      </c>
      <c r="G151" s="244" t="s">
        <v>341</v>
      </c>
      <c r="H151" s="244" t="s">
        <v>154</v>
      </c>
    </row>
    <row r="152" spans="2:8" x14ac:dyDescent="0.2">
      <c r="B152" s="245" t="s">
        <v>342</v>
      </c>
      <c r="C152" s="245">
        <v>67</v>
      </c>
      <c r="D152" s="246" t="s">
        <v>156</v>
      </c>
      <c r="E152" s="246" t="s">
        <v>156</v>
      </c>
      <c r="F152" s="247" t="e">
        <f>VLOOKUP(E152,[1]BaoCaoSoLuongSinhVien!$A$2:$B$34,2,0)</f>
        <v>#N/A</v>
      </c>
      <c r="G152" s="244" t="s">
        <v>341</v>
      </c>
      <c r="H152" s="244" t="s">
        <v>154</v>
      </c>
    </row>
    <row r="153" spans="2:8" x14ac:dyDescent="0.2">
      <c r="B153" s="245" t="s">
        <v>343</v>
      </c>
      <c r="C153" s="245">
        <v>64</v>
      </c>
      <c r="D153" s="246" t="s">
        <v>156</v>
      </c>
      <c r="E153" s="246" t="s">
        <v>156</v>
      </c>
      <c r="F153" s="247" t="e">
        <f>VLOOKUP(E153,[1]BaoCaoSoLuongSinhVien!$A$2:$B$34,2,0)</f>
        <v>#N/A</v>
      </c>
      <c r="G153" s="244" t="s">
        <v>341</v>
      </c>
      <c r="H153" s="244" t="s">
        <v>154</v>
      </c>
    </row>
    <row r="154" spans="2:8" x14ac:dyDescent="0.2">
      <c r="B154" s="245" t="s">
        <v>344</v>
      </c>
      <c r="C154" s="245">
        <v>72</v>
      </c>
      <c r="D154" s="246" t="s">
        <v>156</v>
      </c>
      <c r="E154" s="246" t="s">
        <v>156</v>
      </c>
      <c r="F154" s="247" t="e">
        <f>VLOOKUP(E154,[1]BaoCaoSoLuongSinhVien!$A$2:$B$34,2,0)</f>
        <v>#N/A</v>
      </c>
      <c r="G154" s="244" t="s">
        <v>341</v>
      </c>
      <c r="H154" s="244" t="s">
        <v>154</v>
      </c>
    </row>
    <row r="155" spans="2:8" x14ac:dyDescent="0.2">
      <c r="B155" s="245" t="s">
        <v>345</v>
      </c>
      <c r="C155" s="245">
        <v>11</v>
      </c>
      <c r="D155" s="246" t="s">
        <v>162</v>
      </c>
      <c r="E155" s="246" t="s">
        <v>162</v>
      </c>
      <c r="F155" s="247" t="e">
        <f>VLOOKUP(E155,[1]BaoCaoSoLuongSinhVien!$A$2:$B$34,2,0)</f>
        <v>#N/A</v>
      </c>
      <c r="G155" s="244" t="s">
        <v>341</v>
      </c>
      <c r="H155" s="244" t="s">
        <v>154</v>
      </c>
    </row>
    <row r="156" spans="2:8" x14ac:dyDescent="0.2">
      <c r="B156" s="245" t="s">
        <v>346</v>
      </c>
      <c r="C156" s="245">
        <v>40</v>
      </c>
      <c r="D156" s="246" t="s">
        <v>162</v>
      </c>
      <c r="E156" s="246" t="s">
        <v>162</v>
      </c>
      <c r="F156" s="247" t="e">
        <f>VLOOKUP(E156,[1]BaoCaoSoLuongSinhVien!$A$2:$B$34,2,0)</f>
        <v>#N/A</v>
      </c>
      <c r="G156" s="244" t="s">
        <v>341</v>
      </c>
      <c r="H156" s="244" t="s">
        <v>154</v>
      </c>
    </row>
    <row r="157" spans="2:8" x14ac:dyDescent="0.2">
      <c r="B157" s="245" t="s">
        <v>347</v>
      </c>
      <c r="C157" s="245">
        <v>65</v>
      </c>
      <c r="D157" s="246" t="s">
        <v>162</v>
      </c>
      <c r="E157" s="246" t="s">
        <v>162</v>
      </c>
      <c r="F157" s="247" t="e">
        <f>VLOOKUP(E157,[1]BaoCaoSoLuongSinhVien!$A$2:$B$34,2,0)</f>
        <v>#N/A</v>
      </c>
      <c r="G157" s="244" t="s">
        <v>341</v>
      </c>
      <c r="H157" s="244" t="s">
        <v>154</v>
      </c>
    </row>
    <row r="158" spans="2:8" x14ac:dyDescent="0.2">
      <c r="B158" s="245" t="s">
        <v>348</v>
      </c>
      <c r="C158" s="245">
        <v>60</v>
      </c>
      <c r="D158" s="246" t="s">
        <v>162</v>
      </c>
      <c r="E158" s="246" t="s">
        <v>162</v>
      </c>
      <c r="F158" s="247" t="e">
        <f>VLOOKUP(E158,[1]BaoCaoSoLuongSinhVien!$A$2:$B$34,2,0)</f>
        <v>#N/A</v>
      </c>
      <c r="G158" s="244" t="s">
        <v>341</v>
      </c>
      <c r="H158" s="244" t="s">
        <v>154</v>
      </c>
    </row>
    <row r="159" spans="2:8" x14ac:dyDescent="0.2">
      <c r="B159" s="245" t="s">
        <v>349</v>
      </c>
      <c r="C159" s="245">
        <v>62</v>
      </c>
      <c r="D159" s="246" t="s">
        <v>162</v>
      </c>
      <c r="E159" s="246" t="s">
        <v>162</v>
      </c>
      <c r="F159" s="247" t="e">
        <f>VLOOKUP(E159,[1]BaoCaoSoLuongSinhVien!$A$2:$B$34,2,0)</f>
        <v>#N/A</v>
      </c>
      <c r="G159" s="244" t="s">
        <v>341</v>
      </c>
      <c r="H159" s="244" t="s">
        <v>154</v>
      </c>
    </row>
    <row r="160" spans="2:8" x14ac:dyDescent="0.2">
      <c r="B160" s="245" t="s">
        <v>350</v>
      </c>
      <c r="C160" s="245">
        <v>67</v>
      </c>
      <c r="D160" s="246" t="s">
        <v>162</v>
      </c>
      <c r="E160" s="246" t="s">
        <v>162</v>
      </c>
      <c r="F160" s="247" t="e">
        <f>VLOOKUP(E160,[1]BaoCaoSoLuongSinhVien!$A$2:$B$34,2,0)</f>
        <v>#N/A</v>
      </c>
      <c r="G160" s="244" t="s">
        <v>341</v>
      </c>
      <c r="H160" s="244" t="s">
        <v>154</v>
      </c>
    </row>
    <row r="161" spans="2:8" x14ac:dyDescent="0.2">
      <c r="B161" s="245" t="s">
        <v>351</v>
      </c>
      <c r="C161" s="245">
        <v>54</v>
      </c>
      <c r="D161" s="246" t="s">
        <v>170</v>
      </c>
      <c r="E161" s="246" t="s">
        <v>170</v>
      </c>
      <c r="F161" s="247" t="e">
        <f>VLOOKUP(E161,[1]BaoCaoSoLuongSinhVien!$A$2:$B$34,2,0)</f>
        <v>#N/A</v>
      </c>
      <c r="G161" s="244" t="s">
        <v>341</v>
      </c>
      <c r="H161" s="244" t="s">
        <v>154</v>
      </c>
    </row>
    <row r="162" spans="2:8" x14ac:dyDescent="0.2">
      <c r="B162" s="245" t="s">
        <v>352</v>
      </c>
      <c r="C162" s="245">
        <v>68</v>
      </c>
      <c r="D162" s="246" t="s">
        <v>170</v>
      </c>
      <c r="E162" s="246" t="s">
        <v>170</v>
      </c>
      <c r="F162" s="247" t="e">
        <f>VLOOKUP(E162,[1]BaoCaoSoLuongSinhVien!$A$2:$B$34,2,0)</f>
        <v>#N/A</v>
      </c>
      <c r="G162" s="244" t="s">
        <v>341</v>
      </c>
      <c r="H162" s="244" t="s">
        <v>154</v>
      </c>
    </row>
    <row r="163" spans="2:8" x14ac:dyDescent="0.2">
      <c r="B163" s="245" t="s">
        <v>353</v>
      </c>
      <c r="C163" s="245">
        <v>71</v>
      </c>
      <c r="D163" s="246" t="s">
        <v>170</v>
      </c>
      <c r="E163" s="246" t="s">
        <v>170</v>
      </c>
      <c r="F163" s="247" t="e">
        <f>VLOOKUP(E163,[1]BaoCaoSoLuongSinhVien!$A$2:$B$34,2,0)</f>
        <v>#N/A</v>
      </c>
      <c r="G163" s="244" t="s">
        <v>341</v>
      </c>
      <c r="H163" s="244" t="s">
        <v>154</v>
      </c>
    </row>
    <row r="164" spans="2:8" x14ac:dyDescent="0.2">
      <c r="B164" s="245" t="s">
        <v>354</v>
      </c>
      <c r="C164" s="245">
        <v>65</v>
      </c>
      <c r="D164" s="246" t="s">
        <v>170</v>
      </c>
      <c r="E164" s="246" t="s">
        <v>170</v>
      </c>
      <c r="F164" s="247" t="e">
        <f>VLOOKUP(E164,[1]BaoCaoSoLuongSinhVien!$A$2:$B$34,2,0)</f>
        <v>#N/A</v>
      </c>
      <c r="G164" s="244" t="s">
        <v>341</v>
      </c>
      <c r="H164" s="244" t="s">
        <v>154</v>
      </c>
    </row>
    <row r="165" spans="2:8" x14ac:dyDescent="0.2">
      <c r="B165" s="245" t="s">
        <v>355</v>
      </c>
      <c r="C165" s="245">
        <v>39</v>
      </c>
      <c r="D165" s="246" t="s">
        <v>176</v>
      </c>
      <c r="E165" s="246" t="s">
        <v>176</v>
      </c>
      <c r="F165" s="247" t="e">
        <f>VLOOKUP(E165,[1]BaoCaoSoLuongSinhVien!$A$2:$B$34,2,0)</f>
        <v>#N/A</v>
      </c>
      <c r="G165" s="244" t="s">
        <v>341</v>
      </c>
      <c r="H165" s="244" t="s">
        <v>154</v>
      </c>
    </row>
    <row r="166" spans="2:8" x14ac:dyDescent="0.2">
      <c r="B166" s="245" t="s">
        <v>356</v>
      </c>
      <c r="C166" s="245">
        <v>26</v>
      </c>
      <c r="D166" s="246" t="s">
        <v>176</v>
      </c>
      <c r="E166" s="246" t="s">
        <v>176</v>
      </c>
      <c r="F166" s="247" t="e">
        <f>VLOOKUP(E166,[1]BaoCaoSoLuongSinhVien!$A$2:$B$34,2,0)</f>
        <v>#N/A</v>
      </c>
      <c r="G166" s="244" t="s">
        <v>341</v>
      </c>
      <c r="H166" s="244" t="s">
        <v>154</v>
      </c>
    </row>
    <row r="167" spans="2:8" x14ac:dyDescent="0.2">
      <c r="B167" s="245" t="s">
        <v>357</v>
      </c>
      <c r="C167" s="245">
        <v>77</v>
      </c>
      <c r="D167" s="246" t="s">
        <v>176</v>
      </c>
      <c r="E167" s="246" t="s">
        <v>176</v>
      </c>
      <c r="F167" s="247" t="e">
        <f>VLOOKUP(E167,[1]BaoCaoSoLuongSinhVien!$A$2:$B$34,2,0)</f>
        <v>#N/A</v>
      </c>
      <c r="G167" s="244" t="s">
        <v>341</v>
      </c>
      <c r="H167" s="244" t="s">
        <v>154</v>
      </c>
    </row>
    <row r="168" spans="2:8" x14ac:dyDescent="0.2">
      <c r="B168" s="245" t="s">
        <v>358</v>
      </c>
      <c r="C168" s="245">
        <v>76</v>
      </c>
      <c r="D168" s="246" t="s">
        <v>176</v>
      </c>
      <c r="E168" s="246" t="s">
        <v>176</v>
      </c>
      <c r="F168" s="247" t="e">
        <f>VLOOKUP(E168,[1]BaoCaoSoLuongSinhVien!$A$2:$B$34,2,0)</f>
        <v>#N/A</v>
      </c>
      <c r="G168" s="244" t="s">
        <v>341</v>
      </c>
      <c r="H168" s="244" t="s">
        <v>154</v>
      </c>
    </row>
    <row r="169" spans="2:8" x14ac:dyDescent="0.2">
      <c r="B169" s="245" t="s">
        <v>359</v>
      </c>
      <c r="C169" s="245">
        <v>76</v>
      </c>
      <c r="D169" s="246" t="s">
        <v>176</v>
      </c>
      <c r="E169" s="246" t="s">
        <v>176</v>
      </c>
      <c r="F169" s="247" t="e">
        <f>VLOOKUP(E169,[1]BaoCaoSoLuongSinhVien!$A$2:$B$34,2,0)</f>
        <v>#N/A</v>
      </c>
      <c r="G169" s="244" t="s">
        <v>341</v>
      </c>
      <c r="H169" s="244" t="s">
        <v>154</v>
      </c>
    </row>
    <row r="170" spans="2:8" x14ac:dyDescent="0.2">
      <c r="B170" s="245" t="s">
        <v>360</v>
      </c>
      <c r="C170" s="245">
        <v>75</v>
      </c>
      <c r="D170" s="246" t="s">
        <v>176</v>
      </c>
      <c r="E170" s="246" t="s">
        <v>176</v>
      </c>
      <c r="F170" s="247" t="e">
        <f>VLOOKUP(E170,[1]BaoCaoSoLuongSinhVien!$A$2:$B$34,2,0)</f>
        <v>#N/A</v>
      </c>
      <c r="G170" s="244" t="s">
        <v>341</v>
      </c>
      <c r="H170" s="244" t="s">
        <v>154</v>
      </c>
    </row>
    <row r="171" spans="2:8" x14ac:dyDescent="0.2">
      <c r="B171" s="245" t="s">
        <v>361</v>
      </c>
      <c r="C171" s="245">
        <v>65</v>
      </c>
      <c r="D171" s="246" t="s">
        <v>185</v>
      </c>
      <c r="E171" s="246" t="s">
        <v>185</v>
      </c>
      <c r="F171" s="247" t="e">
        <f>VLOOKUP(E171,[1]BaoCaoSoLuongSinhVien!$A$2:$B$34,2,0)</f>
        <v>#N/A</v>
      </c>
      <c r="G171" s="244" t="s">
        <v>341</v>
      </c>
      <c r="H171" s="244" t="s">
        <v>154</v>
      </c>
    </row>
    <row r="172" spans="2:8" x14ac:dyDescent="0.2">
      <c r="B172" s="245" t="s">
        <v>362</v>
      </c>
      <c r="C172" s="245">
        <v>61</v>
      </c>
      <c r="D172" s="246" t="s">
        <v>185</v>
      </c>
      <c r="E172" s="246" t="s">
        <v>185</v>
      </c>
      <c r="F172" s="247" t="e">
        <f>VLOOKUP(E172,[1]BaoCaoSoLuongSinhVien!$A$2:$B$34,2,0)</f>
        <v>#N/A</v>
      </c>
      <c r="G172" s="244" t="s">
        <v>341</v>
      </c>
      <c r="H172" s="244" t="s">
        <v>154</v>
      </c>
    </row>
    <row r="173" spans="2:8" x14ac:dyDescent="0.2">
      <c r="B173" s="245" t="s">
        <v>363</v>
      </c>
      <c r="C173" s="245">
        <v>74</v>
      </c>
      <c r="D173" s="246" t="s">
        <v>187</v>
      </c>
      <c r="E173" s="246" t="s">
        <v>187</v>
      </c>
      <c r="F173" s="247" t="e">
        <f>VLOOKUP(E173,[1]BaoCaoSoLuongSinhVien!$A$2:$B$34,2,0)</f>
        <v>#N/A</v>
      </c>
      <c r="G173" s="244" t="s">
        <v>341</v>
      </c>
      <c r="H173" s="244" t="s">
        <v>154</v>
      </c>
    </row>
    <row r="174" spans="2:8" x14ac:dyDescent="0.2">
      <c r="B174" s="245" t="s">
        <v>364</v>
      </c>
      <c r="C174" s="245">
        <v>74</v>
      </c>
      <c r="D174" s="246" t="s">
        <v>187</v>
      </c>
      <c r="E174" s="246" t="s">
        <v>187</v>
      </c>
      <c r="F174" s="247" t="e">
        <f>VLOOKUP(E174,[1]BaoCaoSoLuongSinhVien!$A$2:$B$34,2,0)</f>
        <v>#N/A</v>
      </c>
      <c r="G174" s="244" t="s">
        <v>341</v>
      </c>
      <c r="H174" s="244" t="s">
        <v>154</v>
      </c>
    </row>
    <row r="175" spans="2:8" x14ac:dyDescent="0.2">
      <c r="B175" s="245" t="s">
        <v>365</v>
      </c>
      <c r="C175" s="245">
        <v>90</v>
      </c>
      <c r="D175" s="246" t="s">
        <v>366</v>
      </c>
      <c r="E175" s="246" t="s">
        <v>366</v>
      </c>
      <c r="F175" s="247" t="e">
        <f>VLOOKUP(E175,[1]BaoCaoSoLuongSinhVien!$A$2:$B$34,2,0)</f>
        <v>#N/A</v>
      </c>
      <c r="G175" s="244" t="s">
        <v>341</v>
      </c>
      <c r="H175" s="244" t="s">
        <v>154</v>
      </c>
    </row>
    <row r="176" spans="2:8" x14ac:dyDescent="0.2">
      <c r="B176" s="245" t="s">
        <v>367</v>
      </c>
      <c r="C176" s="245">
        <v>75</v>
      </c>
      <c r="D176" s="246" t="s">
        <v>190</v>
      </c>
      <c r="E176" s="246" t="s">
        <v>190</v>
      </c>
      <c r="F176" s="247" t="e">
        <f>VLOOKUP(E176,[1]BaoCaoSoLuongSinhVien!$A$2:$B$34,2,0)</f>
        <v>#N/A</v>
      </c>
      <c r="G176" s="244" t="s">
        <v>341</v>
      </c>
      <c r="H176" s="244" t="s">
        <v>154</v>
      </c>
    </row>
    <row r="177" spans="2:8" x14ac:dyDescent="0.2">
      <c r="B177" s="245" t="s">
        <v>368</v>
      </c>
      <c r="C177" s="245">
        <v>78</v>
      </c>
      <c r="D177" s="246" t="s">
        <v>190</v>
      </c>
      <c r="E177" s="246" t="s">
        <v>190</v>
      </c>
      <c r="F177" s="247" t="e">
        <f>VLOOKUP(E177,[1]BaoCaoSoLuongSinhVien!$A$2:$B$34,2,0)</f>
        <v>#N/A</v>
      </c>
      <c r="G177" s="244" t="s">
        <v>341</v>
      </c>
      <c r="H177" s="244" t="s">
        <v>154</v>
      </c>
    </row>
    <row r="178" spans="2:8" x14ac:dyDescent="0.2">
      <c r="B178" s="245" t="s">
        <v>369</v>
      </c>
      <c r="C178" s="245">
        <v>72</v>
      </c>
      <c r="D178" s="246" t="s">
        <v>192</v>
      </c>
      <c r="E178" s="246" t="s">
        <v>192</v>
      </c>
      <c r="F178" s="247" t="e">
        <f>VLOOKUP(E178,[1]BaoCaoSoLuongSinhVien!$A$2:$B$34,2,0)</f>
        <v>#N/A</v>
      </c>
      <c r="G178" s="244" t="s">
        <v>341</v>
      </c>
      <c r="H178" s="244" t="s">
        <v>154</v>
      </c>
    </row>
    <row r="179" spans="2:8" x14ac:dyDescent="0.2">
      <c r="B179" s="245" t="s">
        <v>370</v>
      </c>
      <c r="C179" s="245">
        <v>73</v>
      </c>
      <c r="D179" s="246" t="s">
        <v>192</v>
      </c>
      <c r="E179" s="246" t="s">
        <v>192</v>
      </c>
      <c r="F179" s="247" t="e">
        <f>VLOOKUP(E179,[1]BaoCaoSoLuongSinhVien!$A$2:$B$34,2,0)</f>
        <v>#N/A</v>
      </c>
      <c r="G179" s="244" t="s">
        <v>341</v>
      </c>
      <c r="H179" s="244" t="s">
        <v>154</v>
      </c>
    </row>
    <row r="180" spans="2:8" x14ac:dyDescent="0.2">
      <c r="B180" s="245" t="s">
        <v>371</v>
      </c>
      <c r="C180" s="245">
        <v>71</v>
      </c>
      <c r="D180" s="246" t="s">
        <v>192</v>
      </c>
      <c r="E180" s="246" t="s">
        <v>192</v>
      </c>
      <c r="F180" s="247" t="e">
        <f>VLOOKUP(E180,[1]BaoCaoSoLuongSinhVien!$A$2:$B$34,2,0)</f>
        <v>#N/A</v>
      </c>
      <c r="G180" s="244" t="s">
        <v>341</v>
      </c>
      <c r="H180" s="244" t="s">
        <v>154</v>
      </c>
    </row>
    <row r="181" spans="2:8" x14ac:dyDescent="0.2">
      <c r="B181" s="245" t="s">
        <v>372</v>
      </c>
      <c r="C181" s="245">
        <v>42</v>
      </c>
      <c r="D181" s="246" t="s">
        <v>194</v>
      </c>
      <c r="E181" s="246" t="s">
        <v>194</v>
      </c>
      <c r="F181" s="247" t="e">
        <f>VLOOKUP(E181,[1]BaoCaoSoLuongSinhVien!$A$2:$B$34,2,0)</f>
        <v>#N/A</v>
      </c>
      <c r="G181" s="244" t="s">
        <v>341</v>
      </c>
      <c r="H181" s="244" t="s">
        <v>154</v>
      </c>
    </row>
    <row r="182" spans="2:8" x14ac:dyDescent="0.2">
      <c r="B182" s="245" t="s">
        <v>373</v>
      </c>
      <c r="C182" s="245">
        <v>68</v>
      </c>
      <c r="D182" s="246" t="s">
        <v>196</v>
      </c>
      <c r="E182" s="246" t="s">
        <v>196</v>
      </c>
      <c r="F182" s="247" t="e">
        <f>VLOOKUP(E182,[1]BaoCaoSoLuongSinhVien!$A$2:$B$34,2,0)</f>
        <v>#N/A</v>
      </c>
      <c r="G182" s="244" t="s">
        <v>341</v>
      </c>
      <c r="H182" s="244" t="s">
        <v>154</v>
      </c>
    </row>
    <row r="183" spans="2:8" x14ac:dyDescent="0.2">
      <c r="B183" s="245" t="s">
        <v>374</v>
      </c>
      <c r="C183" s="245">
        <v>68</v>
      </c>
      <c r="D183" s="246" t="s">
        <v>198</v>
      </c>
      <c r="E183" s="246" t="s">
        <v>198</v>
      </c>
      <c r="F183" s="247" t="e">
        <f>VLOOKUP(E183,[1]BaoCaoSoLuongSinhVien!$A$2:$B$34,2,0)</f>
        <v>#N/A</v>
      </c>
      <c r="G183" s="244" t="s">
        <v>341</v>
      </c>
      <c r="H183" s="244" t="s">
        <v>154</v>
      </c>
    </row>
    <row r="184" spans="2:8" x14ac:dyDescent="0.2">
      <c r="B184" s="245" t="s">
        <v>375</v>
      </c>
      <c r="C184" s="245">
        <v>67</v>
      </c>
      <c r="D184" s="246" t="s">
        <v>198</v>
      </c>
      <c r="E184" s="246" t="s">
        <v>198</v>
      </c>
      <c r="F184" s="247" t="e">
        <f>VLOOKUP(E184,[1]BaoCaoSoLuongSinhVien!$A$2:$B$34,2,0)</f>
        <v>#N/A</v>
      </c>
      <c r="G184" s="244" t="s">
        <v>341</v>
      </c>
      <c r="H184" s="244" t="s">
        <v>154</v>
      </c>
    </row>
    <row r="185" spans="2:8" x14ac:dyDescent="0.2">
      <c r="B185" s="245" t="s">
        <v>376</v>
      </c>
      <c r="C185" s="245">
        <v>62</v>
      </c>
      <c r="D185" s="246" t="s">
        <v>200</v>
      </c>
      <c r="E185" s="246" t="s">
        <v>200</v>
      </c>
      <c r="F185" s="247" t="e">
        <f>VLOOKUP(E185,[1]BaoCaoSoLuongSinhVien!$A$2:$B$34,2,0)</f>
        <v>#N/A</v>
      </c>
      <c r="G185" s="244" t="s">
        <v>341</v>
      </c>
      <c r="H185" s="244" t="s">
        <v>154</v>
      </c>
    </row>
    <row r="186" spans="2:8" x14ac:dyDescent="0.2">
      <c r="B186" s="245" t="s">
        <v>377</v>
      </c>
      <c r="C186" s="245">
        <v>61</v>
      </c>
      <c r="D186" s="246" t="s">
        <v>200</v>
      </c>
      <c r="E186" s="246" t="s">
        <v>200</v>
      </c>
      <c r="F186" s="247" t="e">
        <f>VLOOKUP(E186,[1]BaoCaoSoLuongSinhVien!$A$2:$B$34,2,0)</f>
        <v>#N/A</v>
      </c>
      <c r="G186" s="244" t="s">
        <v>341</v>
      </c>
      <c r="H186" s="244" t="s">
        <v>154</v>
      </c>
    </row>
    <row r="187" spans="2:8" x14ac:dyDescent="0.2">
      <c r="B187" s="245" t="s">
        <v>378</v>
      </c>
      <c r="C187" s="245">
        <v>63</v>
      </c>
      <c r="D187" s="246" t="s">
        <v>200</v>
      </c>
      <c r="E187" s="246" t="s">
        <v>200</v>
      </c>
      <c r="F187" s="247" t="e">
        <f>VLOOKUP(E187,[1]BaoCaoSoLuongSinhVien!$A$2:$B$34,2,0)</f>
        <v>#N/A</v>
      </c>
      <c r="G187" s="244" t="s">
        <v>341</v>
      </c>
      <c r="H187" s="244" t="s">
        <v>154</v>
      </c>
    </row>
    <row r="188" spans="2:8" x14ac:dyDescent="0.2">
      <c r="B188" s="245" t="s">
        <v>379</v>
      </c>
      <c r="C188" s="245">
        <v>66</v>
      </c>
      <c r="D188" s="246" t="s">
        <v>380</v>
      </c>
      <c r="E188" s="246" t="s">
        <v>380</v>
      </c>
      <c r="F188" s="247" t="e">
        <f>VLOOKUP(E188,[1]BaoCaoSoLuongSinhVien!$A$2:$B$34,2,0)</f>
        <v>#N/A</v>
      </c>
      <c r="G188" s="244" t="s">
        <v>341</v>
      </c>
      <c r="H188" s="244" t="s">
        <v>154</v>
      </c>
    </row>
    <row r="189" spans="2:8" x14ac:dyDescent="0.2">
      <c r="B189" s="245" t="s">
        <v>381</v>
      </c>
      <c r="C189" s="245">
        <v>64</v>
      </c>
      <c r="D189" s="246" t="s">
        <v>380</v>
      </c>
      <c r="E189" s="246" t="s">
        <v>380</v>
      </c>
      <c r="F189" s="247" t="e">
        <f>VLOOKUP(E189,[1]BaoCaoSoLuongSinhVien!$A$2:$B$34,2,0)</f>
        <v>#N/A</v>
      </c>
      <c r="G189" s="244" t="s">
        <v>341</v>
      </c>
      <c r="H189" s="244" t="s">
        <v>154</v>
      </c>
    </row>
    <row r="190" spans="2:8" x14ac:dyDescent="0.2">
      <c r="B190" s="245" t="s">
        <v>382</v>
      </c>
      <c r="C190" s="245">
        <v>18</v>
      </c>
      <c r="D190" s="246" t="s">
        <v>203</v>
      </c>
      <c r="E190" s="246" t="s">
        <v>203</v>
      </c>
      <c r="F190" s="247" t="e">
        <f>VLOOKUP(E190,[1]BaoCaoSoLuongSinhVien!$A$2:$B$34,2,0)</f>
        <v>#N/A</v>
      </c>
      <c r="G190" s="244" t="s">
        <v>341</v>
      </c>
      <c r="H190" s="244" t="s">
        <v>154</v>
      </c>
    </row>
    <row r="191" spans="2:8" x14ac:dyDescent="0.2">
      <c r="B191" s="245" t="s">
        <v>383</v>
      </c>
      <c r="C191" s="245">
        <v>73</v>
      </c>
      <c r="D191" s="246" t="s">
        <v>203</v>
      </c>
      <c r="E191" s="246" t="s">
        <v>203</v>
      </c>
      <c r="F191" s="247" t="e">
        <f>VLOOKUP(E191,[1]BaoCaoSoLuongSinhVien!$A$2:$B$34,2,0)</f>
        <v>#N/A</v>
      </c>
      <c r="G191" s="244" t="s">
        <v>341</v>
      </c>
      <c r="H191" s="244" t="s">
        <v>154</v>
      </c>
    </row>
    <row r="192" spans="2:8" x14ac:dyDescent="0.2">
      <c r="B192" s="245" t="s">
        <v>384</v>
      </c>
      <c r="C192" s="245">
        <v>70</v>
      </c>
      <c r="D192" s="246" t="s">
        <v>203</v>
      </c>
      <c r="E192" s="246" t="s">
        <v>203</v>
      </c>
      <c r="F192" s="247" t="e">
        <f>VLOOKUP(E192,[1]BaoCaoSoLuongSinhVien!$A$2:$B$34,2,0)</f>
        <v>#N/A</v>
      </c>
      <c r="G192" s="244" t="s">
        <v>341</v>
      </c>
      <c r="H192" s="244" t="s">
        <v>154</v>
      </c>
    </row>
    <row r="193" spans="2:8" x14ac:dyDescent="0.2">
      <c r="B193" s="245" t="s">
        <v>385</v>
      </c>
      <c r="C193" s="245">
        <v>69</v>
      </c>
      <c r="D193" s="246" t="s">
        <v>203</v>
      </c>
      <c r="E193" s="246" t="s">
        <v>203</v>
      </c>
      <c r="F193" s="247" t="e">
        <f>VLOOKUP(E193,[1]BaoCaoSoLuongSinhVien!$A$2:$B$34,2,0)</f>
        <v>#N/A</v>
      </c>
      <c r="G193" s="244" t="s">
        <v>341</v>
      </c>
      <c r="H193" s="244" t="s">
        <v>154</v>
      </c>
    </row>
    <row r="194" spans="2:8" x14ac:dyDescent="0.2">
      <c r="B194" s="245" t="s">
        <v>386</v>
      </c>
      <c r="C194" s="245">
        <v>73</v>
      </c>
      <c r="D194" s="246" t="s">
        <v>208</v>
      </c>
      <c r="E194" s="246" t="s">
        <v>208</v>
      </c>
      <c r="F194" s="247" t="e">
        <f>VLOOKUP(E194,[1]BaoCaoSoLuongSinhVien!$A$2:$B$34,2,0)</f>
        <v>#N/A</v>
      </c>
      <c r="G194" s="244" t="s">
        <v>341</v>
      </c>
      <c r="H194" s="244" t="s">
        <v>154</v>
      </c>
    </row>
    <row r="195" spans="2:8" x14ac:dyDescent="0.2">
      <c r="B195" s="245" t="s">
        <v>387</v>
      </c>
      <c r="C195" s="245">
        <v>42</v>
      </c>
      <c r="D195" s="246" t="s">
        <v>211</v>
      </c>
      <c r="E195" s="246" t="s">
        <v>211</v>
      </c>
      <c r="F195" s="247" t="e">
        <f>VLOOKUP(E195,[1]BaoCaoSoLuongSinhVien!$A$2:$B$34,2,0)</f>
        <v>#N/A</v>
      </c>
      <c r="G195" s="244" t="s">
        <v>341</v>
      </c>
      <c r="H195" s="244" t="s">
        <v>154</v>
      </c>
    </row>
    <row r="196" spans="2:8" x14ac:dyDescent="0.2">
      <c r="B196" s="245" t="s">
        <v>388</v>
      </c>
      <c r="C196" s="245">
        <v>90</v>
      </c>
      <c r="D196" s="246" t="s">
        <v>213</v>
      </c>
      <c r="E196" s="246" t="s">
        <v>213</v>
      </c>
      <c r="F196" s="247" t="e">
        <f>VLOOKUP(E196,[1]BaoCaoSoLuongSinhVien!$A$2:$B$34,2,0)</f>
        <v>#N/A</v>
      </c>
      <c r="G196" s="244" t="s">
        <v>341</v>
      </c>
      <c r="H196" s="244" t="s">
        <v>154</v>
      </c>
    </row>
    <row r="197" spans="2:8" x14ac:dyDescent="0.2">
      <c r="B197" s="245" t="s">
        <v>389</v>
      </c>
      <c r="C197" s="245">
        <v>80</v>
      </c>
      <c r="D197" s="246" t="s">
        <v>215</v>
      </c>
      <c r="E197" s="246" t="s">
        <v>215</v>
      </c>
      <c r="F197" s="247" t="e">
        <f>VLOOKUP(E197,[1]BaoCaoSoLuongSinhVien!$A$2:$B$34,2,0)</f>
        <v>#N/A</v>
      </c>
      <c r="G197" s="244" t="s">
        <v>341</v>
      </c>
      <c r="H197" s="244" t="s">
        <v>154</v>
      </c>
    </row>
    <row r="198" spans="2:8" x14ac:dyDescent="0.2">
      <c r="B198" s="245" t="s">
        <v>390</v>
      </c>
      <c r="C198" s="245">
        <v>77</v>
      </c>
      <c r="D198" s="246" t="s">
        <v>215</v>
      </c>
      <c r="E198" s="246" t="s">
        <v>215</v>
      </c>
      <c r="F198" s="247" t="e">
        <f>VLOOKUP(E198,[1]BaoCaoSoLuongSinhVien!$A$2:$B$34,2,0)</f>
        <v>#N/A</v>
      </c>
      <c r="G198" s="244" t="s">
        <v>341</v>
      </c>
      <c r="H198" s="244" t="s">
        <v>154</v>
      </c>
    </row>
    <row r="199" spans="2:8" x14ac:dyDescent="0.2">
      <c r="B199" s="245" t="s">
        <v>391</v>
      </c>
      <c r="C199" s="245">
        <v>79</v>
      </c>
      <c r="D199" s="246" t="s">
        <v>215</v>
      </c>
      <c r="E199" s="246" t="s">
        <v>215</v>
      </c>
      <c r="F199" s="247" t="e">
        <f>VLOOKUP(E199,[1]BaoCaoSoLuongSinhVien!$A$2:$B$34,2,0)</f>
        <v>#N/A</v>
      </c>
      <c r="G199" s="244" t="s">
        <v>341</v>
      </c>
      <c r="H199" s="244" t="s">
        <v>154</v>
      </c>
    </row>
    <row r="200" spans="2:8" x14ac:dyDescent="0.2">
      <c r="B200" s="245" t="s">
        <v>392</v>
      </c>
      <c r="C200" s="245">
        <v>60</v>
      </c>
      <c r="D200" s="246" t="s">
        <v>223</v>
      </c>
      <c r="E200" s="246" t="s">
        <v>223</v>
      </c>
      <c r="F200" s="247" t="e">
        <f>VLOOKUP(E200,[1]BaoCaoSoLuongSinhVien!$A$2:$B$34,2,0)</f>
        <v>#N/A</v>
      </c>
      <c r="G200" s="244" t="s">
        <v>341</v>
      </c>
      <c r="H200" s="244" t="s">
        <v>154</v>
      </c>
    </row>
    <row r="201" spans="2:8" x14ac:dyDescent="0.2">
      <c r="B201" s="245" t="s">
        <v>393</v>
      </c>
      <c r="C201" s="245">
        <v>60</v>
      </c>
      <c r="D201" s="246" t="s">
        <v>223</v>
      </c>
      <c r="E201" s="246" t="s">
        <v>223</v>
      </c>
      <c r="F201" s="247" t="e">
        <f>VLOOKUP(E201,[1]BaoCaoSoLuongSinhVien!$A$2:$B$34,2,0)</f>
        <v>#N/A</v>
      </c>
      <c r="G201" s="244" t="s">
        <v>341</v>
      </c>
      <c r="H201" s="244" t="s">
        <v>154</v>
      </c>
    </row>
    <row r="202" spans="2:8" x14ac:dyDescent="0.2">
      <c r="B202" s="245" t="s">
        <v>394</v>
      </c>
      <c r="C202" s="245">
        <v>57</v>
      </c>
      <c r="D202" s="246" t="s">
        <v>223</v>
      </c>
      <c r="E202" s="246" t="s">
        <v>223</v>
      </c>
      <c r="F202" s="247" t="e">
        <f>VLOOKUP(E202,[1]BaoCaoSoLuongSinhVien!$A$2:$B$34,2,0)</f>
        <v>#N/A</v>
      </c>
      <c r="G202" s="244" t="s">
        <v>341</v>
      </c>
      <c r="H202" s="244" t="s">
        <v>154</v>
      </c>
    </row>
    <row r="203" spans="2:8" x14ac:dyDescent="0.2">
      <c r="B203" s="245" t="s">
        <v>395</v>
      </c>
      <c r="C203" s="245">
        <v>74</v>
      </c>
      <c r="D203" s="246" t="s">
        <v>396</v>
      </c>
      <c r="E203" s="246" t="s">
        <v>396</v>
      </c>
      <c r="F203" s="247" t="e">
        <f>VLOOKUP(E203,[1]BaoCaoSoLuongSinhVien!$A$2:$B$34,2,0)</f>
        <v>#N/A</v>
      </c>
      <c r="G203" s="244" t="s">
        <v>341</v>
      </c>
      <c r="H203" s="244" t="s">
        <v>154</v>
      </c>
    </row>
    <row r="204" spans="2:8" x14ac:dyDescent="0.2">
      <c r="B204" s="245" t="s">
        <v>397</v>
      </c>
      <c r="C204" s="245">
        <v>72</v>
      </c>
      <c r="D204" s="246" t="s">
        <v>396</v>
      </c>
      <c r="E204" s="246" t="s">
        <v>396</v>
      </c>
      <c r="F204" s="247" t="e">
        <f>VLOOKUP(E204,[1]BaoCaoSoLuongSinhVien!$A$2:$B$34,2,0)</f>
        <v>#N/A</v>
      </c>
      <c r="G204" s="244" t="s">
        <v>341</v>
      </c>
      <c r="H204" s="244" t="s">
        <v>154</v>
      </c>
    </row>
    <row r="205" spans="2:8" x14ac:dyDescent="0.2">
      <c r="B205" s="245" t="s">
        <v>398</v>
      </c>
      <c r="C205" s="245">
        <v>72</v>
      </c>
      <c r="D205" s="246" t="s">
        <v>396</v>
      </c>
      <c r="E205" s="246" t="s">
        <v>396</v>
      </c>
      <c r="F205" s="247" t="e">
        <f>VLOOKUP(E205,[1]BaoCaoSoLuongSinhVien!$A$2:$B$34,2,0)</f>
        <v>#N/A</v>
      </c>
      <c r="G205" s="244" t="s">
        <v>341</v>
      </c>
      <c r="H205" s="244" t="s">
        <v>154</v>
      </c>
    </row>
    <row r="206" spans="2:8" x14ac:dyDescent="0.2">
      <c r="B206" s="245" t="s">
        <v>399</v>
      </c>
      <c r="C206" s="245">
        <v>63</v>
      </c>
      <c r="D206" s="246" t="s">
        <v>400</v>
      </c>
      <c r="E206" s="246" t="s">
        <v>400</v>
      </c>
      <c r="F206" s="247" t="e">
        <f>VLOOKUP(E206,[1]BaoCaoSoLuongSinhVien!$A$2:$B$34,2,0)</f>
        <v>#N/A</v>
      </c>
      <c r="G206" s="244" t="s">
        <v>341</v>
      </c>
      <c r="H206" s="244" t="s">
        <v>154</v>
      </c>
    </row>
    <row r="207" spans="2:8" x14ac:dyDescent="0.2">
      <c r="B207" s="245" t="s">
        <v>401</v>
      </c>
      <c r="C207" s="245">
        <v>66</v>
      </c>
      <c r="D207" s="246" t="s">
        <v>400</v>
      </c>
      <c r="E207" s="246" t="s">
        <v>400</v>
      </c>
      <c r="F207" s="247" t="e">
        <f>VLOOKUP(E207,[1]BaoCaoSoLuongSinhVien!$A$2:$B$34,2,0)</f>
        <v>#N/A</v>
      </c>
      <c r="G207" s="244" t="s">
        <v>341</v>
      </c>
      <c r="H207" s="244" t="s">
        <v>154</v>
      </c>
    </row>
    <row r="208" spans="2:8" x14ac:dyDescent="0.2">
      <c r="B208" s="245" t="s">
        <v>402</v>
      </c>
      <c r="C208" s="245">
        <v>71</v>
      </c>
      <c r="D208" s="246" t="s">
        <v>229</v>
      </c>
      <c r="E208" s="246" t="s">
        <v>229</v>
      </c>
      <c r="F208" s="247" t="e">
        <f>VLOOKUP(E208,[1]BaoCaoSoLuongSinhVien!$A$2:$B$34,2,0)</f>
        <v>#N/A</v>
      </c>
      <c r="G208" s="244" t="s">
        <v>341</v>
      </c>
      <c r="H208" s="244" t="s">
        <v>154</v>
      </c>
    </row>
    <row r="209" spans="2:8" x14ac:dyDescent="0.2">
      <c r="B209" s="245" t="s">
        <v>403</v>
      </c>
      <c r="C209" s="245">
        <v>67</v>
      </c>
      <c r="D209" s="246" t="s">
        <v>229</v>
      </c>
      <c r="E209" s="246" t="s">
        <v>229</v>
      </c>
      <c r="F209" s="247" t="e">
        <f>VLOOKUP(E209,[1]BaoCaoSoLuongSinhVien!$A$2:$B$34,2,0)</f>
        <v>#N/A</v>
      </c>
      <c r="G209" s="244" t="s">
        <v>341</v>
      </c>
      <c r="H209" s="244" t="s">
        <v>154</v>
      </c>
    </row>
    <row r="210" spans="2:8" x14ac:dyDescent="0.2">
      <c r="B210" s="245" t="s">
        <v>404</v>
      </c>
      <c r="C210" s="245">
        <v>56</v>
      </c>
      <c r="D210" s="246" t="s">
        <v>405</v>
      </c>
      <c r="E210" s="246" t="s">
        <v>405</v>
      </c>
      <c r="F210" s="247" t="e">
        <f>VLOOKUP(E210,[1]BaoCaoSoLuongSinhVien!$A$2:$B$34,2,0)</f>
        <v>#N/A</v>
      </c>
      <c r="G210" s="244" t="s">
        <v>341</v>
      </c>
      <c r="H210" s="244" t="s">
        <v>154</v>
      </c>
    </row>
    <row r="211" spans="2:8" x14ac:dyDescent="0.2">
      <c r="B211" s="245" t="s">
        <v>406</v>
      </c>
      <c r="C211" s="245">
        <v>55</v>
      </c>
      <c r="D211" s="246" t="s">
        <v>405</v>
      </c>
      <c r="E211" s="246" t="s">
        <v>405</v>
      </c>
      <c r="F211" s="247" t="e">
        <f>VLOOKUP(E211,[1]BaoCaoSoLuongSinhVien!$A$2:$B$34,2,0)</f>
        <v>#N/A</v>
      </c>
      <c r="G211" s="244" t="s">
        <v>341</v>
      </c>
      <c r="H211" s="244" t="s">
        <v>154</v>
      </c>
    </row>
    <row r="212" spans="2:8" x14ac:dyDescent="0.2">
      <c r="B212" s="245" t="s">
        <v>407</v>
      </c>
      <c r="C212" s="245">
        <v>66</v>
      </c>
      <c r="D212" s="246" t="s">
        <v>233</v>
      </c>
      <c r="E212" s="246" t="s">
        <v>233</v>
      </c>
      <c r="F212" s="247" t="e">
        <f>VLOOKUP(E212,[1]BaoCaoSoLuongSinhVien!$A$2:$B$34,2,0)</f>
        <v>#N/A</v>
      </c>
      <c r="G212" s="244" t="s">
        <v>341</v>
      </c>
      <c r="H212" s="244" t="s">
        <v>154</v>
      </c>
    </row>
    <row r="213" spans="2:8" x14ac:dyDescent="0.2">
      <c r="B213" s="245" t="s">
        <v>408</v>
      </c>
      <c r="C213" s="245">
        <v>65</v>
      </c>
      <c r="D213" s="246" t="s">
        <v>233</v>
      </c>
      <c r="E213" s="246" t="s">
        <v>233</v>
      </c>
      <c r="F213" s="247" t="e">
        <f>VLOOKUP(E213,[1]BaoCaoSoLuongSinhVien!$A$2:$B$34,2,0)</f>
        <v>#N/A</v>
      </c>
      <c r="G213" s="244" t="s">
        <v>341</v>
      </c>
      <c r="H213" s="244" t="s">
        <v>154</v>
      </c>
    </row>
    <row r="214" spans="2:8" x14ac:dyDescent="0.2">
      <c r="B214" s="245" t="s">
        <v>409</v>
      </c>
      <c r="C214" s="245">
        <v>67</v>
      </c>
      <c r="D214" s="246" t="s">
        <v>233</v>
      </c>
      <c r="E214" s="246" t="s">
        <v>233</v>
      </c>
      <c r="F214" s="247" t="e">
        <f>VLOOKUP(E214,[1]BaoCaoSoLuongSinhVien!$A$2:$B$34,2,0)</f>
        <v>#N/A</v>
      </c>
      <c r="G214" s="244" t="s">
        <v>341</v>
      </c>
      <c r="H214" s="244" t="s">
        <v>154</v>
      </c>
    </row>
    <row r="215" spans="2:8" x14ac:dyDescent="0.2">
      <c r="B215" s="245" t="s">
        <v>410</v>
      </c>
      <c r="C215" s="245">
        <v>64</v>
      </c>
      <c r="D215" s="246" t="s">
        <v>233</v>
      </c>
      <c r="E215" s="246" t="s">
        <v>233</v>
      </c>
      <c r="F215" s="247" t="e">
        <f>VLOOKUP(E215,[1]BaoCaoSoLuongSinhVien!$A$2:$B$34,2,0)</f>
        <v>#N/A</v>
      </c>
      <c r="G215" s="244" t="s">
        <v>341</v>
      </c>
      <c r="H215" s="244" t="s">
        <v>154</v>
      </c>
    </row>
    <row r="216" spans="2:8" x14ac:dyDescent="0.2">
      <c r="B216" s="245" t="s">
        <v>411</v>
      </c>
      <c r="C216" s="245">
        <v>65</v>
      </c>
      <c r="D216" s="246" t="s">
        <v>412</v>
      </c>
      <c r="E216" s="246" t="s">
        <v>412</v>
      </c>
      <c r="F216" s="247" t="e">
        <f>VLOOKUP(E216,[1]BaoCaoSoLuongSinhVien!$A$2:$B$34,2,0)</f>
        <v>#N/A</v>
      </c>
      <c r="G216" s="244" t="s">
        <v>341</v>
      </c>
      <c r="H216" s="244" t="s">
        <v>154</v>
      </c>
    </row>
    <row r="217" spans="2:8" x14ac:dyDescent="0.2">
      <c r="B217" s="245" t="s">
        <v>413</v>
      </c>
      <c r="C217" s="245">
        <v>67</v>
      </c>
      <c r="D217" s="246" t="s">
        <v>412</v>
      </c>
      <c r="E217" s="246" t="s">
        <v>412</v>
      </c>
      <c r="F217" s="247" t="e">
        <f>VLOOKUP(E217,[1]BaoCaoSoLuongSinhVien!$A$2:$B$34,2,0)</f>
        <v>#N/A</v>
      </c>
      <c r="G217" s="244" t="s">
        <v>341</v>
      </c>
      <c r="H217" s="244" t="s">
        <v>154</v>
      </c>
    </row>
    <row r="218" spans="2:8" x14ac:dyDescent="0.2">
      <c r="B218" s="245" t="s">
        <v>414</v>
      </c>
      <c r="C218" s="245">
        <v>58</v>
      </c>
      <c r="D218" s="246" t="s">
        <v>242</v>
      </c>
      <c r="E218" s="246" t="s">
        <v>242</v>
      </c>
      <c r="F218" s="247" t="e">
        <f>VLOOKUP(E218,[1]BaoCaoSoLuongSinhVien!$A$2:$B$34,2,0)</f>
        <v>#N/A</v>
      </c>
      <c r="G218" s="244" t="s">
        <v>341</v>
      </c>
      <c r="H218" s="244" t="s">
        <v>154</v>
      </c>
    </row>
    <row r="219" spans="2:8" x14ac:dyDescent="0.2">
      <c r="B219" s="245" t="s">
        <v>415</v>
      </c>
      <c r="C219" s="245">
        <v>62</v>
      </c>
      <c r="D219" s="246" t="s">
        <v>244</v>
      </c>
      <c r="E219" s="246" t="s">
        <v>244</v>
      </c>
      <c r="F219" s="247" t="e">
        <f>VLOOKUP(E219,[1]BaoCaoSoLuongSinhVien!$A$2:$B$34,2,0)</f>
        <v>#N/A</v>
      </c>
      <c r="G219" s="244" t="s">
        <v>341</v>
      </c>
      <c r="H219" s="244" t="s">
        <v>154</v>
      </c>
    </row>
    <row r="220" spans="2:8" x14ac:dyDescent="0.2">
      <c r="B220" s="245" t="s">
        <v>416</v>
      </c>
      <c r="C220" s="245">
        <v>63</v>
      </c>
      <c r="D220" s="246" t="s">
        <v>246</v>
      </c>
      <c r="E220" s="246" t="s">
        <v>246</v>
      </c>
      <c r="F220" s="247" t="e">
        <f>VLOOKUP(E220,[1]BaoCaoSoLuongSinhVien!$A$2:$B$34,2,0)</f>
        <v>#N/A</v>
      </c>
      <c r="G220" s="244" t="s">
        <v>341</v>
      </c>
      <c r="H220" s="244" t="s">
        <v>154</v>
      </c>
    </row>
    <row r="221" spans="2:8" x14ac:dyDescent="0.2">
      <c r="B221" s="245" t="s">
        <v>417</v>
      </c>
      <c r="C221" s="245">
        <v>25</v>
      </c>
      <c r="D221" s="246" t="s">
        <v>250</v>
      </c>
      <c r="E221" s="246" t="s">
        <v>250</v>
      </c>
      <c r="F221" s="247" t="e">
        <f>VLOOKUP(E221,[1]BaoCaoSoLuongSinhVien!$A$2:$B$34,2,0)</f>
        <v>#N/A</v>
      </c>
      <c r="G221" s="244" t="s">
        <v>341</v>
      </c>
      <c r="H221" s="244" t="s">
        <v>154</v>
      </c>
    </row>
    <row r="222" spans="2:8" x14ac:dyDescent="0.2">
      <c r="B222" s="245" t="s">
        <v>418</v>
      </c>
      <c r="C222" s="245">
        <v>56</v>
      </c>
      <c r="D222" s="246" t="s">
        <v>419</v>
      </c>
      <c r="E222" s="246" t="s">
        <v>419</v>
      </c>
      <c r="F222" s="247" t="e">
        <f>VLOOKUP(E222,[1]BaoCaoSoLuongSinhVien!$A$2:$B$34,2,0)</f>
        <v>#N/A</v>
      </c>
      <c r="G222" s="244" t="s">
        <v>341</v>
      </c>
      <c r="H222" s="244" t="s">
        <v>154</v>
      </c>
    </row>
    <row r="223" spans="2:8" x14ac:dyDescent="0.2">
      <c r="B223" s="245" t="s">
        <v>420</v>
      </c>
      <c r="C223" s="245">
        <v>55</v>
      </c>
      <c r="D223" s="246" t="s">
        <v>419</v>
      </c>
      <c r="E223" s="246" t="s">
        <v>419</v>
      </c>
      <c r="F223" s="247" t="e">
        <f>VLOOKUP(E223,[1]BaoCaoSoLuongSinhVien!$A$2:$B$34,2,0)</f>
        <v>#N/A</v>
      </c>
      <c r="G223" s="244" t="s">
        <v>341</v>
      </c>
      <c r="H223" s="244" t="s">
        <v>154</v>
      </c>
    </row>
    <row r="224" spans="2:8" x14ac:dyDescent="0.2">
      <c r="B224" s="245" t="s">
        <v>421</v>
      </c>
      <c r="C224" s="245">
        <v>68</v>
      </c>
      <c r="D224" s="246" t="s">
        <v>176</v>
      </c>
      <c r="E224" s="246" t="s">
        <v>176</v>
      </c>
      <c r="F224" s="247" t="e">
        <f>VLOOKUP(E224,[1]BaoCaoSoLuongSinhVien!$A$2:$B$34,2,0)</f>
        <v>#N/A</v>
      </c>
      <c r="G224" s="244" t="s">
        <v>341</v>
      </c>
      <c r="H224" s="244" t="s">
        <v>252</v>
      </c>
    </row>
    <row r="225" spans="2:8" x14ac:dyDescent="0.2">
      <c r="B225" s="245" t="s">
        <v>422</v>
      </c>
      <c r="C225" s="245">
        <v>65</v>
      </c>
      <c r="D225" s="246" t="s">
        <v>176</v>
      </c>
      <c r="E225" s="246" t="s">
        <v>176</v>
      </c>
      <c r="F225" s="247" t="e">
        <f>VLOOKUP(E225,[1]BaoCaoSoLuongSinhVien!$A$2:$B$34,2,0)</f>
        <v>#N/A</v>
      </c>
      <c r="G225" s="244" t="s">
        <v>341</v>
      </c>
      <c r="H225" s="244" t="s">
        <v>252</v>
      </c>
    </row>
    <row r="226" spans="2:8" x14ac:dyDescent="0.2">
      <c r="B226" s="245" t="s">
        <v>423</v>
      </c>
      <c r="C226" s="245">
        <v>12</v>
      </c>
      <c r="D226" s="246" t="s">
        <v>190</v>
      </c>
      <c r="E226" s="246" t="s">
        <v>190</v>
      </c>
      <c r="F226" s="247" t="e">
        <f>VLOOKUP(E226,[1]BaoCaoSoLuongSinhVien!$A$2:$B$34,2,0)</f>
        <v>#N/A</v>
      </c>
      <c r="G226" s="244" t="s">
        <v>341</v>
      </c>
      <c r="H226" s="244" t="s">
        <v>252</v>
      </c>
    </row>
    <row r="227" spans="2:8" x14ac:dyDescent="0.2">
      <c r="B227" s="245" t="s">
        <v>424</v>
      </c>
      <c r="C227" s="245">
        <v>89</v>
      </c>
      <c r="D227" s="246" t="s">
        <v>192</v>
      </c>
      <c r="E227" s="246" t="s">
        <v>192</v>
      </c>
      <c r="F227" s="247" t="e">
        <f>VLOOKUP(E227,[1]BaoCaoSoLuongSinhVien!$A$2:$B$34,2,0)</f>
        <v>#N/A</v>
      </c>
      <c r="G227" s="244" t="s">
        <v>341</v>
      </c>
      <c r="H227" s="244" t="s">
        <v>252</v>
      </c>
    </row>
    <row r="228" spans="2:8" x14ac:dyDescent="0.2">
      <c r="B228" s="245" t="s">
        <v>425</v>
      </c>
      <c r="C228" s="245">
        <v>59</v>
      </c>
      <c r="D228" s="246" t="s">
        <v>198</v>
      </c>
      <c r="E228" s="246" t="s">
        <v>198</v>
      </c>
      <c r="F228" s="247" t="e">
        <f>VLOOKUP(E228,[1]BaoCaoSoLuongSinhVien!$A$2:$B$34,2,0)</f>
        <v>#N/A</v>
      </c>
      <c r="G228" s="244" t="s">
        <v>341</v>
      </c>
      <c r="H228" s="244" t="s">
        <v>252</v>
      </c>
    </row>
    <row r="229" spans="2:8" x14ac:dyDescent="0.2">
      <c r="B229" s="245" t="s">
        <v>426</v>
      </c>
      <c r="C229" s="245">
        <v>96</v>
      </c>
      <c r="D229" s="246" t="s">
        <v>215</v>
      </c>
      <c r="E229" s="246" t="s">
        <v>215</v>
      </c>
      <c r="F229" s="247" t="e">
        <f>VLOOKUP(E229,[1]BaoCaoSoLuongSinhVien!$A$2:$B$34,2,0)</f>
        <v>#N/A</v>
      </c>
      <c r="G229" s="244" t="s">
        <v>341</v>
      </c>
      <c r="H229" s="244" t="s">
        <v>252</v>
      </c>
    </row>
    <row r="230" spans="2:8" x14ac:dyDescent="0.2">
      <c r="B230" s="245" t="s">
        <v>427</v>
      </c>
      <c r="C230" s="245">
        <v>72</v>
      </c>
      <c r="D230" s="246" t="s">
        <v>400</v>
      </c>
      <c r="E230" s="246" t="s">
        <v>400</v>
      </c>
      <c r="F230" s="247" t="e">
        <f>VLOOKUP(E230,[1]BaoCaoSoLuongSinhVien!$A$2:$B$34,2,0)</f>
        <v>#N/A</v>
      </c>
      <c r="G230" s="244" t="s">
        <v>341</v>
      </c>
      <c r="H230" s="244" t="s">
        <v>252</v>
      </c>
    </row>
    <row r="231" spans="2:8" x14ac:dyDescent="0.2">
      <c r="B231" s="245" t="s">
        <v>428</v>
      </c>
      <c r="C231" s="245">
        <v>74</v>
      </c>
      <c r="D231" s="246" t="s">
        <v>400</v>
      </c>
      <c r="E231" s="246" t="s">
        <v>400</v>
      </c>
      <c r="F231" s="247" t="e">
        <f>VLOOKUP(E231,[1]BaoCaoSoLuongSinhVien!$A$2:$B$34,2,0)</f>
        <v>#N/A</v>
      </c>
      <c r="G231" s="244" t="s">
        <v>341</v>
      </c>
      <c r="H231" s="244" t="s">
        <v>252</v>
      </c>
    </row>
    <row r="232" spans="2:8" x14ac:dyDescent="0.2">
      <c r="B232" s="245" t="s">
        <v>429</v>
      </c>
      <c r="C232" s="245">
        <v>100</v>
      </c>
      <c r="D232" s="246" t="s">
        <v>233</v>
      </c>
      <c r="E232" s="246" t="s">
        <v>233</v>
      </c>
      <c r="F232" s="247" t="e">
        <f>VLOOKUP(E232,[1]BaoCaoSoLuongSinhVien!$A$2:$B$34,2,0)</f>
        <v>#N/A</v>
      </c>
      <c r="G232" s="244" t="s">
        <v>341</v>
      </c>
      <c r="H232" s="244" t="s">
        <v>252</v>
      </c>
    </row>
    <row r="233" spans="2:8" x14ac:dyDescent="0.2">
      <c r="B233" s="245" t="s">
        <v>430</v>
      </c>
      <c r="C233" s="245">
        <v>103</v>
      </c>
      <c r="D233" s="246" t="s">
        <v>233</v>
      </c>
      <c r="E233" s="246" t="s">
        <v>233</v>
      </c>
      <c r="F233" s="247" t="e">
        <f>VLOOKUP(E233,[1]BaoCaoSoLuongSinhVien!$A$2:$B$34,2,0)</f>
        <v>#N/A</v>
      </c>
      <c r="G233" s="244" t="s">
        <v>341</v>
      </c>
      <c r="H233" s="244" t="s">
        <v>252</v>
      </c>
    </row>
    <row r="234" spans="2:8" x14ac:dyDescent="0.2">
      <c r="B234" s="245" t="s">
        <v>431</v>
      </c>
      <c r="C234" s="245">
        <v>20</v>
      </c>
      <c r="D234" s="246" t="s">
        <v>242</v>
      </c>
      <c r="E234" s="246" t="s">
        <v>242</v>
      </c>
      <c r="F234" s="247" t="e">
        <f>VLOOKUP(E234,[1]BaoCaoSoLuongSinhVien!$A$2:$B$34,2,0)</f>
        <v>#N/A</v>
      </c>
      <c r="G234" s="244" t="s">
        <v>341</v>
      </c>
      <c r="H234" s="244" t="s">
        <v>252</v>
      </c>
    </row>
    <row r="235" spans="2:8" x14ac:dyDescent="0.2">
      <c r="B235" s="245" t="s">
        <v>432</v>
      </c>
      <c r="C235" s="245">
        <v>7</v>
      </c>
      <c r="D235" s="246" t="s">
        <v>246</v>
      </c>
      <c r="E235" s="246" t="s">
        <v>246</v>
      </c>
      <c r="F235" s="247" t="e">
        <f>VLOOKUP(E235,[1]BaoCaoSoLuongSinhVien!$A$2:$B$34,2,0)</f>
        <v>#N/A</v>
      </c>
      <c r="G235" s="244" t="s">
        <v>341</v>
      </c>
      <c r="H235" s="244" t="s">
        <v>252</v>
      </c>
    </row>
    <row r="236" spans="2:8" x14ac:dyDescent="0.2">
      <c r="B236" s="244" t="s">
        <v>439</v>
      </c>
      <c r="C236" s="244">
        <v>51</v>
      </c>
      <c r="G236" s="244" t="s">
        <v>490</v>
      </c>
      <c r="H236" s="244" t="s">
        <v>252</v>
      </c>
    </row>
    <row r="237" spans="2:8" x14ac:dyDescent="0.2">
      <c r="B237" s="244" t="s">
        <v>440</v>
      </c>
      <c r="C237" s="244">
        <v>14</v>
      </c>
      <c r="G237" s="244" t="s">
        <v>490</v>
      </c>
      <c r="H237" s="244" t="s">
        <v>252</v>
      </c>
    </row>
    <row r="238" spans="2:8" x14ac:dyDescent="0.2">
      <c r="B238" s="244" t="s">
        <v>441</v>
      </c>
      <c r="C238" s="244">
        <v>30</v>
      </c>
      <c r="G238" s="244" t="s">
        <v>490</v>
      </c>
      <c r="H238" s="244" t="s">
        <v>252</v>
      </c>
    </row>
    <row r="239" spans="2:8" x14ac:dyDescent="0.2">
      <c r="B239" s="244" t="s">
        <v>442</v>
      </c>
      <c r="C239" s="244">
        <v>47</v>
      </c>
      <c r="G239" s="244" t="s">
        <v>490</v>
      </c>
      <c r="H239" s="244" t="s">
        <v>252</v>
      </c>
    </row>
    <row r="240" spans="2:8" x14ac:dyDescent="0.2">
      <c r="B240" s="244" t="s">
        <v>443</v>
      </c>
      <c r="C240" s="244">
        <v>42</v>
      </c>
      <c r="G240" s="244" t="s">
        <v>490</v>
      </c>
      <c r="H240" s="244" t="s">
        <v>252</v>
      </c>
    </row>
    <row r="241" spans="2:8" x14ac:dyDescent="0.2">
      <c r="B241" s="244" t="s">
        <v>444</v>
      </c>
      <c r="C241" s="244">
        <v>15</v>
      </c>
      <c r="G241" s="244" t="s">
        <v>490</v>
      </c>
      <c r="H241" s="244" t="s">
        <v>252</v>
      </c>
    </row>
    <row r="242" spans="2:8" x14ac:dyDescent="0.2">
      <c r="B242" s="244" t="s">
        <v>445</v>
      </c>
      <c r="C242" s="244">
        <v>11</v>
      </c>
      <c r="G242" s="244" t="s">
        <v>490</v>
      </c>
      <c r="H242" s="244" t="s">
        <v>252</v>
      </c>
    </row>
    <row r="243" spans="2:8" x14ac:dyDescent="0.2">
      <c r="B243" s="244" t="s">
        <v>446</v>
      </c>
      <c r="C243" s="244">
        <v>46</v>
      </c>
      <c r="G243" s="244" t="s">
        <v>490</v>
      </c>
      <c r="H243" s="244" t="s">
        <v>252</v>
      </c>
    </row>
    <row r="244" spans="2:8" x14ac:dyDescent="0.2">
      <c r="B244" s="244" t="s">
        <v>447</v>
      </c>
      <c r="C244" s="244">
        <v>41</v>
      </c>
      <c r="G244" s="244" t="s">
        <v>490</v>
      </c>
      <c r="H244" s="244" t="s">
        <v>252</v>
      </c>
    </row>
    <row r="245" spans="2:8" x14ac:dyDescent="0.2">
      <c r="B245" s="244" t="s">
        <v>448</v>
      </c>
      <c r="C245" s="244">
        <v>14</v>
      </c>
      <c r="G245" s="244" t="s">
        <v>490</v>
      </c>
      <c r="H245" s="244" t="s">
        <v>154</v>
      </c>
    </row>
    <row r="246" spans="2:8" x14ac:dyDescent="0.2">
      <c r="B246" s="244" t="s">
        <v>449</v>
      </c>
      <c r="C246" s="244">
        <v>41</v>
      </c>
      <c r="G246" s="244" t="s">
        <v>490</v>
      </c>
      <c r="H246" s="244" t="s">
        <v>154</v>
      </c>
    </row>
    <row r="247" spans="2:8" x14ac:dyDescent="0.2">
      <c r="B247" s="244" t="s">
        <v>450</v>
      </c>
      <c r="C247" s="244">
        <v>40</v>
      </c>
      <c r="G247" s="244" t="s">
        <v>490</v>
      </c>
      <c r="H247" s="244" t="s">
        <v>154</v>
      </c>
    </row>
    <row r="248" spans="2:8" x14ac:dyDescent="0.2">
      <c r="B248" s="244" t="s">
        <v>451</v>
      </c>
      <c r="C248" s="244">
        <v>31</v>
      </c>
      <c r="G248" s="244" t="s">
        <v>490</v>
      </c>
      <c r="H248" s="244" t="s">
        <v>154</v>
      </c>
    </row>
    <row r="249" spans="2:8" x14ac:dyDescent="0.2">
      <c r="B249" s="244" t="s">
        <v>452</v>
      </c>
      <c r="C249" s="244">
        <v>56</v>
      </c>
      <c r="G249" s="244" t="s">
        <v>490</v>
      </c>
      <c r="H249" s="244" t="s">
        <v>154</v>
      </c>
    </row>
    <row r="250" spans="2:8" x14ac:dyDescent="0.2">
      <c r="B250" s="244" t="s">
        <v>453</v>
      </c>
      <c r="C250" s="244">
        <v>56</v>
      </c>
      <c r="G250" s="244" t="s">
        <v>490</v>
      </c>
      <c r="H250" s="244" t="s">
        <v>154</v>
      </c>
    </row>
    <row r="251" spans="2:8" x14ac:dyDescent="0.2">
      <c r="B251" s="244" t="s">
        <v>454</v>
      </c>
      <c r="C251" s="244">
        <v>23</v>
      </c>
      <c r="G251" s="244" t="s">
        <v>490</v>
      </c>
      <c r="H251" s="244" t="s">
        <v>154</v>
      </c>
    </row>
    <row r="252" spans="2:8" x14ac:dyDescent="0.2">
      <c r="B252" s="244" t="s">
        <v>455</v>
      </c>
      <c r="C252" s="244">
        <v>23</v>
      </c>
      <c r="G252" s="244" t="s">
        <v>490</v>
      </c>
      <c r="H252" s="244" t="s">
        <v>154</v>
      </c>
    </row>
    <row r="253" spans="2:8" x14ac:dyDescent="0.2">
      <c r="B253" s="244" t="s">
        <v>456</v>
      </c>
      <c r="C253" s="244">
        <v>28</v>
      </c>
      <c r="G253" s="244" t="s">
        <v>490</v>
      </c>
      <c r="H253" s="244" t="s">
        <v>154</v>
      </c>
    </row>
    <row r="254" spans="2:8" x14ac:dyDescent="0.2">
      <c r="B254" s="244" t="s">
        <v>457</v>
      </c>
      <c r="C254" s="244">
        <v>46</v>
      </c>
      <c r="G254" s="244" t="s">
        <v>490</v>
      </c>
      <c r="H254" s="244" t="s">
        <v>154</v>
      </c>
    </row>
    <row r="255" spans="2:8" x14ac:dyDescent="0.2">
      <c r="B255" s="244" t="s">
        <v>458</v>
      </c>
      <c r="C255" s="244">
        <v>42</v>
      </c>
      <c r="G255" s="244" t="s">
        <v>490</v>
      </c>
      <c r="H255" s="244" t="s">
        <v>154</v>
      </c>
    </row>
    <row r="256" spans="2:8" x14ac:dyDescent="0.2">
      <c r="B256" s="244" t="s">
        <v>459</v>
      </c>
      <c r="C256" s="244">
        <v>6</v>
      </c>
      <c r="G256" s="244" t="s">
        <v>490</v>
      </c>
      <c r="H256" s="244" t="s">
        <v>154</v>
      </c>
    </row>
    <row r="257" spans="2:8" x14ac:dyDescent="0.2">
      <c r="B257" s="244" t="s">
        <v>460</v>
      </c>
      <c r="C257" s="244">
        <v>32</v>
      </c>
      <c r="G257" s="244" t="s">
        <v>490</v>
      </c>
      <c r="H257" s="244" t="s">
        <v>154</v>
      </c>
    </row>
    <row r="258" spans="2:8" x14ac:dyDescent="0.2">
      <c r="B258" s="244" t="s">
        <v>461</v>
      </c>
      <c r="C258" s="244">
        <v>57</v>
      </c>
      <c r="G258" s="244" t="s">
        <v>490</v>
      </c>
      <c r="H258" s="244" t="s">
        <v>154</v>
      </c>
    </row>
    <row r="259" spans="2:8" x14ac:dyDescent="0.2">
      <c r="B259" s="244" t="s">
        <v>462</v>
      </c>
      <c r="C259" s="244">
        <v>51</v>
      </c>
      <c r="G259" s="244" t="s">
        <v>490</v>
      </c>
      <c r="H259" s="244" t="s">
        <v>154</v>
      </c>
    </row>
    <row r="260" spans="2:8" x14ac:dyDescent="0.2">
      <c r="B260" s="244" t="s">
        <v>463</v>
      </c>
      <c r="C260" s="244">
        <v>50</v>
      </c>
      <c r="G260" s="244" t="s">
        <v>490</v>
      </c>
      <c r="H260" s="244" t="s">
        <v>154</v>
      </c>
    </row>
    <row r="261" spans="2:8" x14ac:dyDescent="0.2">
      <c r="B261" s="244" t="s">
        <v>464</v>
      </c>
      <c r="C261" s="244">
        <v>35</v>
      </c>
      <c r="G261" s="244" t="s">
        <v>490</v>
      </c>
      <c r="H261" s="244" t="s">
        <v>154</v>
      </c>
    </row>
    <row r="262" spans="2:8" x14ac:dyDescent="0.2">
      <c r="B262" s="244" t="s">
        <v>465</v>
      </c>
      <c r="C262" s="244">
        <v>39</v>
      </c>
      <c r="G262" s="244" t="s">
        <v>490</v>
      </c>
      <c r="H262" s="244" t="s">
        <v>154</v>
      </c>
    </row>
    <row r="263" spans="2:8" x14ac:dyDescent="0.2">
      <c r="B263" s="244" t="s">
        <v>466</v>
      </c>
      <c r="C263" s="244">
        <v>25</v>
      </c>
      <c r="G263" s="244" t="s">
        <v>490</v>
      </c>
      <c r="H263" s="244" t="s">
        <v>154</v>
      </c>
    </row>
    <row r="264" spans="2:8" x14ac:dyDescent="0.2">
      <c r="B264" s="244" t="s">
        <v>467</v>
      </c>
      <c r="C264" s="244">
        <v>10</v>
      </c>
      <c r="G264" s="244" t="s">
        <v>490</v>
      </c>
      <c r="H264" s="244" t="s">
        <v>154</v>
      </c>
    </row>
    <row r="265" spans="2:8" x14ac:dyDescent="0.2">
      <c r="B265" s="244" t="s">
        <v>468</v>
      </c>
      <c r="C265" s="244">
        <v>42</v>
      </c>
      <c r="G265" s="244" t="s">
        <v>490</v>
      </c>
      <c r="H265" s="244" t="s">
        <v>154</v>
      </c>
    </row>
    <row r="266" spans="2:8" x14ac:dyDescent="0.2">
      <c r="B266" s="244" t="s">
        <v>469</v>
      </c>
      <c r="C266" s="244">
        <v>44</v>
      </c>
      <c r="G266" s="244" t="s">
        <v>490</v>
      </c>
      <c r="H266" s="244" t="s">
        <v>154</v>
      </c>
    </row>
    <row r="267" spans="2:8" x14ac:dyDescent="0.2">
      <c r="B267" s="244" t="s">
        <v>470</v>
      </c>
      <c r="C267" s="244">
        <v>17</v>
      </c>
      <c r="G267" s="244" t="s">
        <v>490</v>
      </c>
      <c r="H267" s="244" t="s">
        <v>154</v>
      </c>
    </row>
    <row r="268" spans="2:8" x14ac:dyDescent="0.2">
      <c r="B268" s="244" t="s">
        <v>471</v>
      </c>
      <c r="C268" s="244">
        <v>76</v>
      </c>
      <c r="G268" s="244" t="s">
        <v>490</v>
      </c>
      <c r="H268" s="244" t="s">
        <v>154</v>
      </c>
    </row>
    <row r="269" spans="2:8" x14ac:dyDescent="0.2">
      <c r="B269" s="244" t="s">
        <v>472</v>
      </c>
      <c r="C269" s="244">
        <v>80</v>
      </c>
      <c r="G269" s="244" t="s">
        <v>490</v>
      </c>
      <c r="H269" s="244" t="s">
        <v>154</v>
      </c>
    </row>
    <row r="270" spans="2:8" x14ac:dyDescent="0.2">
      <c r="B270" s="244" t="s">
        <v>473</v>
      </c>
      <c r="C270" s="244">
        <v>71</v>
      </c>
      <c r="G270" s="244" t="s">
        <v>490</v>
      </c>
      <c r="H270" s="244" t="s">
        <v>154</v>
      </c>
    </row>
    <row r="271" spans="2:8" x14ac:dyDescent="0.2">
      <c r="B271" s="244" t="s">
        <v>474</v>
      </c>
      <c r="C271" s="244">
        <v>71</v>
      </c>
      <c r="G271" s="244" t="s">
        <v>490</v>
      </c>
      <c r="H271" s="244" t="s">
        <v>154</v>
      </c>
    </row>
    <row r="272" spans="2:8" x14ac:dyDescent="0.2">
      <c r="B272" s="244" t="s">
        <v>475</v>
      </c>
      <c r="C272" s="244">
        <v>67</v>
      </c>
      <c r="G272" s="244" t="s">
        <v>490</v>
      </c>
      <c r="H272" s="244" t="s">
        <v>154</v>
      </c>
    </row>
    <row r="273" spans="2:8" x14ac:dyDescent="0.2">
      <c r="B273" s="244" t="s">
        <v>476</v>
      </c>
      <c r="C273" s="244">
        <v>25</v>
      </c>
      <c r="G273" s="244" t="s">
        <v>490</v>
      </c>
      <c r="H273" s="244" t="s">
        <v>154</v>
      </c>
    </row>
    <row r="274" spans="2:8" x14ac:dyDescent="0.2">
      <c r="B274" s="244" t="s">
        <v>477</v>
      </c>
      <c r="C274" s="244">
        <v>32</v>
      </c>
      <c r="G274" s="244" t="s">
        <v>490</v>
      </c>
      <c r="H274" s="244" t="s">
        <v>154</v>
      </c>
    </row>
    <row r="275" spans="2:8" x14ac:dyDescent="0.2">
      <c r="B275" s="244" t="s">
        <v>478</v>
      </c>
      <c r="C275" s="244">
        <v>47</v>
      </c>
      <c r="G275" s="244" t="s">
        <v>490</v>
      </c>
      <c r="H275" s="244" t="s">
        <v>154</v>
      </c>
    </row>
    <row r="276" spans="2:8" x14ac:dyDescent="0.2">
      <c r="B276" s="244" t="s">
        <v>479</v>
      </c>
      <c r="C276" s="244">
        <v>33</v>
      </c>
      <c r="G276" s="244" t="s">
        <v>490</v>
      </c>
      <c r="H276" s="244" t="s">
        <v>154</v>
      </c>
    </row>
    <row r="277" spans="2:8" x14ac:dyDescent="0.2">
      <c r="B277" s="244" t="s">
        <v>480</v>
      </c>
      <c r="C277" s="244">
        <v>26</v>
      </c>
      <c r="G277" s="244" t="s">
        <v>490</v>
      </c>
      <c r="H277" s="244" t="s">
        <v>154</v>
      </c>
    </row>
    <row r="278" spans="2:8" x14ac:dyDescent="0.2">
      <c r="B278" s="244" t="s">
        <v>481</v>
      </c>
      <c r="C278" s="244">
        <v>52</v>
      </c>
      <c r="G278" s="244" t="s">
        <v>490</v>
      </c>
      <c r="H278" s="244" t="s">
        <v>154</v>
      </c>
    </row>
    <row r="279" spans="2:8" x14ac:dyDescent="0.2">
      <c r="B279" s="244" t="s">
        <v>482</v>
      </c>
      <c r="C279" s="244">
        <v>54</v>
      </c>
      <c r="G279" s="244" t="s">
        <v>490</v>
      </c>
      <c r="H279" s="244" t="s">
        <v>154</v>
      </c>
    </row>
    <row r="280" spans="2:8" x14ac:dyDescent="0.2">
      <c r="B280" s="244" t="s">
        <v>483</v>
      </c>
      <c r="C280" s="244">
        <v>47</v>
      </c>
      <c r="G280" s="244" t="s">
        <v>490</v>
      </c>
      <c r="H280" s="244" t="s">
        <v>154</v>
      </c>
    </row>
    <row r="281" spans="2:8" x14ac:dyDescent="0.2">
      <c r="B281" s="244" t="s">
        <v>484</v>
      </c>
      <c r="C281" s="244">
        <v>69</v>
      </c>
      <c r="G281" s="244" t="s">
        <v>490</v>
      </c>
      <c r="H281" s="244" t="s">
        <v>154</v>
      </c>
    </row>
    <row r="282" spans="2:8" x14ac:dyDescent="0.2">
      <c r="B282" s="244" t="s">
        <v>485</v>
      </c>
      <c r="C282" s="244">
        <v>70</v>
      </c>
      <c r="G282" s="244" t="s">
        <v>490</v>
      </c>
      <c r="H282" s="244" t="s">
        <v>154</v>
      </c>
    </row>
    <row r="283" spans="2:8" x14ac:dyDescent="0.2">
      <c r="B283" s="244" t="s">
        <v>486</v>
      </c>
      <c r="C283" s="244">
        <v>63</v>
      </c>
      <c r="G283" s="244" t="s">
        <v>490</v>
      </c>
      <c r="H283" s="244" t="s">
        <v>154</v>
      </c>
    </row>
    <row r="284" spans="2:8" x14ac:dyDescent="0.2">
      <c r="B284" s="244" t="s">
        <v>487</v>
      </c>
      <c r="C284" s="244">
        <v>69</v>
      </c>
      <c r="G284" s="244" t="s">
        <v>490</v>
      </c>
      <c r="H284" s="244" t="s">
        <v>154</v>
      </c>
    </row>
    <row r="285" spans="2:8" x14ac:dyDescent="0.2">
      <c r="B285" s="244" t="s">
        <v>488</v>
      </c>
      <c r="C285" s="244">
        <v>64</v>
      </c>
      <c r="G285" s="244" t="s">
        <v>490</v>
      </c>
      <c r="H285" s="244" t="s">
        <v>154</v>
      </c>
    </row>
    <row r="286" spans="2:8" x14ac:dyDescent="0.2">
      <c r="B286" s="244" t="s">
        <v>489</v>
      </c>
      <c r="C286" s="244">
        <v>8</v>
      </c>
      <c r="G286" s="244" t="s">
        <v>490</v>
      </c>
      <c r="H286" s="244" t="s">
        <v>154</v>
      </c>
    </row>
  </sheetData>
  <autoFilter ref="A1:H235" xr:uid="{00000000-0009-0000-0000-000002000000}"/>
  <phoneticPr fontId="4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Tuan</vt:lpstr>
      <vt:lpstr>KHDT_2022-2023</vt:lpstr>
      <vt:lpstr>SySo</vt:lpstr>
      <vt:lpstr>'KHDT_2022-2023'!Print_Area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Hai</dc:creator>
  <cp:lastModifiedBy>Hai</cp:lastModifiedBy>
  <cp:lastPrinted>2022-06-07T01:25:42Z</cp:lastPrinted>
  <dcterms:created xsi:type="dcterms:W3CDTF">2021-03-25T04:03:07Z</dcterms:created>
  <dcterms:modified xsi:type="dcterms:W3CDTF">2022-07-04T09:51:40Z</dcterms:modified>
</cp:coreProperties>
</file>